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07"/>
  <workbookPr defaultThemeVersion="202300"/>
  <mc:AlternateContent xmlns:mc="http://schemas.openxmlformats.org/markup-compatibility/2006">
    <mc:Choice Requires="x15">
      <x15ac:absPath xmlns:x15ac="http://schemas.microsoft.com/office/spreadsheetml/2010/11/ac" url="H:\Trainy IT\Digital Marketing\DM &amp; Website\Free Course for Website\"/>
    </mc:Choice>
  </mc:AlternateContent>
  <xr:revisionPtr revIDLastSave="0" documentId="13_ncr:1_{DDA1CF8C-8854-4901-B2CD-6302F48430F4}" xr6:coauthVersionLast="47" xr6:coauthVersionMax="47" xr10:uidLastSave="{00000000-0000-0000-0000-000000000000}"/>
  <bookViews>
    <workbookView xWindow="-120" yWindow="-120" windowWidth="20730" windowHeight="11760" activeTab="2" xr2:uid="{722F4C67-C146-4204-83E3-51F252D7C740}"/>
  </bookViews>
  <sheets>
    <sheet name="SUMIF" sheetId="1" r:id="rId1"/>
    <sheet name="AVERAGEIF" sheetId="2" r:id="rId2"/>
    <sheet name="COUNTIF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9" i="3" l="1"/>
  <c r="L6" i="3"/>
  <c r="L3" i="3"/>
  <c r="L4" i="2"/>
  <c r="M4" i="2"/>
  <c r="N4" i="2"/>
  <c r="L5" i="2"/>
  <c r="M5" i="2"/>
  <c r="N5" i="2"/>
  <c r="M3" i="2"/>
  <c r="N3" i="2"/>
  <c r="L3" i="2"/>
  <c r="R4" i="1"/>
  <c r="A1" i="3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3" i="1"/>
  <c r="R10" i="1" l="1" a="1"/>
  <c r="R10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<sst xmlns="http://schemas.openxmlformats.org/spreadsheetml/2006/main" count="168" uniqueCount="79">
  <si>
    <t>SR Name</t>
  </si>
  <si>
    <t>Jan</t>
  </si>
  <si>
    <t>Feb</t>
  </si>
  <si>
    <t>Mar</t>
  </si>
  <si>
    <t>Apr</t>
  </si>
  <si>
    <t>Total</t>
  </si>
  <si>
    <t>SUMIF</t>
  </si>
  <si>
    <t>Niloy</t>
  </si>
  <si>
    <t>Dhaka</t>
  </si>
  <si>
    <t>Name</t>
  </si>
  <si>
    <t>Minhaj</t>
  </si>
  <si>
    <t>Tashrif</t>
  </si>
  <si>
    <t>Partho</t>
  </si>
  <si>
    <t>Ridisha</t>
  </si>
  <si>
    <t>Taposh</t>
  </si>
  <si>
    <t>Neha</t>
  </si>
  <si>
    <t>Mahi</t>
  </si>
  <si>
    <t>Mamun</t>
  </si>
  <si>
    <t>Khulna</t>
  </si>
  <si>
    <t>Rajshahi</t>
  </si>
  <si>
    <t>Rangpur</t>
  </si>
  <si>
    <t>Amir</t>
  </si>
  <si>
    <t>Noman</t>
  </si>
  <si>
    <t>Toha</t>
  </si>
  <si>
    <t>Salman</t>
  </si>
  <si>
    <t>Sabbir</t>
  </si>
  <si>
    <t>Hamid</t>
  </si>
  <si>
    <t>Lokman</t>
  </si>
  <si>
    <t>Fahad</t>
  </si>
  <si>
    <t>Yasir</t>
  </si>
  <si>
    <t>Akram</t>
  </si>
  <si>
    <t>Kashif</t>
  </si>
  <si>
    <t>Naeem</t>
  </si>
  <si>
    <t>Imran</t>
  </si>
  <si>
    <t>Nasir</t>
  </si>
  <si>
    <t>Sami</t>
  </si>
  <si>
    <t>Mihir</t>
  </si>
  <si>
    <t>May</t>
  </si>
  <si>
    <t>Jun</t>
  </si>
  <si>
    <t>Jul</t>
  </si>
  <si>
    <t>Aug</t>
  </si>
  <si>
    <t>Sep</t>
  </si>
  <si>
    <t>Oct</t>
  </si>
  <si>
    <t>Nov</t>
  </si>
  <si>
    <t>Dec</t>
  </si>
  <si>
    <t xml:space="preserve">ID </t>
  </si>
  <si>
    <t>Gender</t>
  </si>
  <si>
    <t>Location</t>
  </si>
  <si>
    <t>Section</t>
  </si>
  <si>
    <t>Bangla</t>
  </si>
  <si>
    <t>English</t>
  </si>
  <si>
    <t>ICT</t>
  </si>
  <si>
    <t>Male</t>
  </si>
  <si>
    <t>Commerce</t>
  </si>
  <si>
    <t>Chottogram</t>
  </si>
  <si>
    <t>Science</t>
  </si>
  <si>
    <t>Barishal</t>
  </si>
  <si>
    <t>Arts</t>
  </si>
  <si>
    <t>Female</t>
  </si>
  <si>
    <t>Khula</t>
  </si>
  <si>
    <t>AVERAGEIF</t>
  </si>
  <si>
    <t xml:space="preserve"> =AVERAGEIF($F$3:$F$12,$I16,G$3:G$12)</t>
  </si>
  <si>
    <t>Particular</t>
  </si>
  <si>
    <t>COUNTIF</t>
  </si>
  <si>
    <t>Passed of Bangla</t>
  </si>
  <si>
    <t>Passed of English</t>
  </si>
  <si>
    <t>Passed of ICT</t>
  </si>
  <si>
    <t>90% Marks In Bangla</t>
  </si>
  <si>
    <t>90% Marks In English</t>
  </si>
  <si>
    <t>90% Marks In ICT</t>
  </si>
  <si>
    <t>Failed of Bangla</t>
  </si>
  <si>
    <t>Failed of English</t>
  </si>
  <si>
    <t>Failed of ICT</t>
  </si>
  <si>
    <t xml:space="preserve"> =COUNTIF(G3:G12,"&gt;=33")</t>
  </si>
  <si>
    <t xml:space="preserve"> =COUNTIF(G3:G12,"&gt;=90")</t>
  </si>
  <si>
    <t xml:space="preserve"> =COUNTIF(G3:G12,"&lt;33")</t>
  </si>
  <si>
    <t xml:space="preserve"> =SUMIF(B3:B28,Q4,O3:O28)</t>
  </si>
  <si>
    <t xml:space="preserve"> =SUM((B3:B28=Q4)*(O3:O28))</t>
  </si>
  <si>
    <t>SUM as SUMIF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</si>
</sst>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2"/>
      <color theme="1"/>
      <name val="Arial"/>
      <family val="2"/>
    </font>
    <font>
      <b/>
      <sz val="12"/>
      <color rgb="FF002060"/>
      <name val="Arial"/>
      <family val="2"/>
    </font>
    <font>
      <b/>
      <sz val="12"/>
      <color theme="5" tint="0.79998168889431442"/>
      <name val="Arial"/>
      <family val="2"/>
    </font>
    <font>
      <sz val="8"/>
      <name val="Aptos Narrow"/>
      <family val="2"/>
      <scheme val="minor"/>
    </font>
    <font>
      <b/>
      <sz val="11"/>
      <color rgb="FF002060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39997558519241921"/>
        <bgColor indexed="65"/>
      </patternFill>
    </fill>
    <fill>
      <patternFill patternType="solid">
        <fgColor theme="8"/>
      </patternFill>
    </fill>
    <fill>
      <patternFill patternType="solid">
        <fgColor rgb="FF00206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4" fillId="3" borderId="0" applyNumberFormat="0" applyBorder="0" applyAlignment="0" applyProtection="0"/>
    <xf numFmtId="0" fontId="5" fillId="0" borderId="0"/>
  </cellStyleXfs>
  <cellXfs count="23">
    <xf numFmtId="0" fontId="0" fillId="0" borderId="0" xfId="0"/>
    <xf numFmtId="0" fontId="5" fillId="0" borderId="0" xfId="3"/>
    <xf numFmtId="0" fontId="0" fillId="0" borderId="1" xfId="0" applyBorder="1" applyAlignment="1">
      <alignment horizontal="center" vertical="center"/>
    </xf>
    <xf numFmtId="0" fontId="5" fillId="0" borderId="1" xfId="3" applyBorder="1" applyAlignment="1">
      <alignment horizontal="left"/>
    </xf>
    <xf numFmtId="0" fontId="7" fillId="5" borderId="1" xfId="3" applyFont="1" applyFill="1" applyBorder="1" applyAlignment="1">
      <alignment horizontal="center" vertical="center"/>
    </xf>
    <xf numFmtId="0" fontId="5" fillId="0" borderId="0" xfId="3" applyAlignment="1">
      <alignment horizontal="left"/>
    </xf>
    <xf numFmtId="1" fontId="5" fillId="0" borderId="1" xfId="3" applyNumberFormat="1" applyBorder="1" applyAlignment="1">
      <alignment horizontal="right" vertical="center"/>
    </xf>
    <xf numFmtId="0" fontId="6" fillId="6" borderId="1" xfId="3" applyFont="1" applyFill="1" applyBorder="1" applyAlignment="1">
      <alignment horizontal="center" vertical="center"/>
    </xf>
    <xf numFmtId="0" fontId="9" fillId="3" borderId="1" xfId="2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3" xfId="2" applyFont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3" fillId="9" borderId="0" xfId="0" applyFont="1" applyFill="1" applyAlignment="1">
      <alignment horizontal="center" vertical="center"/>
    </xf>
    <xf numFmtId="0" fontId="3" fillId="10" borderId="0" xfId="0" applyFont="1" applyFill="1" applyAlignment="1">
      <alignment horizontal="center" vertical="center"/>
    </xf>
    <xf numFmtId="2" fontId="0" fillId="0" borderId="1" xfId="0" applyNumberFormat="1" applyBorder="1"/>
    <xf numFmtId="0" fontId="3" fillId="2" borderId="1" xfId="1" applyFont="1" applyBorder="1" applyAlignment="1">
      <alignment horizontal="center" vertical="center"/>
    </xf>
    <xf numFmtId="0" fontId="3" fillId="0" borderId="1" xfId="0" applyFont="1" applyBorder="1"/>
    <xf numFmtId="0" fontId="0" fillId="0" borderId="1" xfId="0" applyBorder="1"/>
    <xf numFmtId="0" fontId="2" fillId="3" borderId="1" xfId="2" applyFont="1" applyBorder="1" applyAlignment="1">
      <alignment horizontal="center" vertical="center"/>
    </xf>
    <xf numFmtId="0" fontId="7" fillId="4" borderId="2" xfId="3" applyFont="1" applyFill="1" applyBorder="1" applyAlignment="1">
      <alignment horizontal="center"/>
    </xf>
    <xf numFmtId="0" fontId="10" fillId="0" borderId="1" xfId="0" applyFont="1" applyBorder="1" applyAlignment="1">
      <alignment horizontal="left" vertical="center"/>
    </xf>
  </cellXfs>
  <cellStyles count="4">
    <cellStyle name="60% - Accent1" xfId="1" builtinId="32"/>
    <cellStyle name="Accent5" xfId="2" builtinId="45"/>
    <cellStyle name="Normal" xfId="0" builtinId="0"/>
    <cellStyle name="Normal 3" xfId="3" xr:uid="{87ED7C7A-7FDA-4920-BCF4-77FDECE24C8F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67341-59EB-4F09-8220-5A35FC130CD0}">
  <dimension ref="B2:R28"/>
  <sheetViews>
    <sheetView workbookViewId="0">
      <selection activeCell="R17" sqref="R17"/>
    </sheetView>
  </sheetViews>
  <sheetFormatPr defaultRowHeight="15" x14ac:dyDescent="0.2"/>
  <cols>
    <col min="1" max="1" width="3.7109375" style="1" customWidth="1"/>
    <col min="2" max="2" width="11.42578125" style="5" bestFit="1" customWidth="1"/>
    <col min="3" max="15" width="7.85546875" style="1" customWidth="1"/>
    <col min="16" max="16" width="3.7109375" style="1" customWidth="1"/>
    <col min="17" max="17" width="13.7109375" style="1" customWidth="1"/>
    <col min="18" max="18" width="15.5703125" style="1" customWidth="1"/>
    <col min="19" max="19" width="3.7109375" style="1" customWidth="1"/>
    <col min="20" max="16384" width="9.140625" style="1"/>
  </cols>
  <sheetData>
    <row r="2" spans="2:18" ht="15.75" x14ac:dyDescent="0.25">
      <c r="B2" s="7" t="s">
        <v>0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37</v>
      </c>
      <c r="H2" s="7" t="s">
        <v>38</v>
      </c>
      <c r="I2" s="7" t="s">
        <v>39</v>
      </c>
      <c r="J2" s="7" t="s">
        <v>40</v>
      </c>
      <c r="K2" s="7" t="s">
        <v>41</v>
      </c>
      <c r="L2" s="7" t="s">
        <v>42</v>
      </c>
      <c r="M2" s="7" t="s">
        <v>43</v>
      </c>
      <c r="N2" s="7" t="s">
        <v>44</v>
      </c>
      <c r="O2" s="7" t="s">
        <v>5</v>
      </c>
      <c r="Q2" s="21" t="s">
        <v>6</v>
      </c>
      <c r="R2" s="21"/>
    </row>
    <row r="3" spans="2:18" ht="15.75" x14ac:dyDescent="0.2">
      <c r="B3" s="22" t="s">
        <v>7</v>
      </c>
      <c r="C3" s="6">
        <v>995</v>
      </c>
      <c r="D3" s="6">
        <v>834</v>
      </c>
      <c r="E3" s="6">
        <v>810</v>
      </c>
      <c r="F3" s="6">
        <v>820</v>
      </c>
      <c r="G3" s="6">
        <v>990</v>
      </c>
      <c r="H3" s="6">
        <v>790</v>
      </c>
      <c r="I3" s="6">
        <v>773</v>
      </c>
      <c r="J3" s="6">
        <v>915</v>
      </c>
      <c r="K3" s="6">
        <v>942</v>
      </c>
      <c r="L3" s="6">
        <v>934</v>
      </c>
      <c r="M3" s="6">
        <v>786</v>
      </c>
      <c r="N3" s="6">
        <v>930</v>
      </c>
      <c r="O3" s="6">
        <f>SUM(C3:N3)</f>
        <v>10519</v>
      </c>
      <c r="Q3" s="4" t="s">
        <v>9</v>
      </c>
      <c r="R3" s="4" t="s">
        <v>5</v>
      </c>
    </row>
    <row r="4" spans="2:18" ht="15.75" x14ac:dyDescent="0.2">
      <c r="B4" s="22" t="s">
        <v>10</v>
      </c>
      <c r="C4" s="6">
        <v>820</v>
      </c>
      <c r="D4" s="6">
        <v>817</v>
      </c>
      <c r="E4" s="6">
        <v>805</v>
      </c>
      <c r="F4" s="6">
        <v>807</v>
      </c>
      <c r="G4" s="6">
        <v>706</v>
      </c>
      <c r="H4" s="6">
        <v>834</v>
      </c>
      <c r="I4" s="6">
        <v>656</v>
      </c>
      <c r="J4" s="6">
        <v>899</v>
      </c>
      <c r="K4" s="6">
        <v>761</v>
      </c>
      <c r="L4" s="6">
        <v>869</v>
      </c>
      <c r="M4" s="6">
        <v>660</v>
      </c>
      <c r="N4" s="6">
        <v>677</v>
      </c>
      <c r="O4" s="6">
        <f t="shared" ref="O4:O28" si="0">SUM(C4:N4)</f>
        <v>9311</v>
      </c>
      <c r="Q4" s="2" t="s">
        <v>11</v>
      </c>
      <c r="R4" s="3">
        <f>SUMIF(B3:B28,Q4,O3:O28)</f>
        <v>9743</v>
      </c>
    </row>
    <row r="5" spans="2:18" ht="15.75" x14ac:dyDescent="0.2">
      <c r="B5" s="22" t="s">
        <v>11</v>
      </c>
      <c r="C5" s="6">
        <v>972</v>
      </c>
      <c r="D5" s="6">
        <v>723</v>
      </c>
      <c r="E5" s="6">
        <v>946</v>
      </c>
      <c r="F5" s="6">
        <v>830</v>
      </c>
      <c r="G5" s="6">
        <v>719</v>
      </c>
      <c r="H5" s="6">
        <v>796</v>
      </c>
      <c r="I5" s="6">
        <v>765</v>
      </c>
      <c r="J5" s="6">
        <v>726</v>
      </c>
      <c r="K5" s="6">
        <v>955</v>
      </c>
      <c r="L5" s="6">
        <v>883</v>
      </c>
      <c r="M5" s="6">
        <v>745</v>
      </c>
      <c r="N5" s="6">
        <v>683</v>
      </c>
      <c r="O5" s="6">
        <f t="shared" si="0"/>
        <v>9743</v>
      </c>
    </row>
    <row r="6" spans="2:18" ht="15.75" x14ac:dyDescent="0.2">
      <c r="B6" s="22" t="s">
        <v>12</v>
      </c>
      <c r="C6" s="6">
        <v>775</v>
      </c>
      <c r="D6" s="6">
        <v>915</v>
      </c>
      <c r="E6" s="6">
        <v>776</v>
      </c>
      <c r="F6" s="6">
        <v>857</v>
      </c>
      <c r="G6" s="6">
        <v>976</v>
      </c>
      <c r="H6" s="6">
        <v>938</v>
      </c>
      <c r="I6" s="6">
        <v>799</v>
      </c>
      <c r="J6" s="6">
        <v>871</v>
      </c>
      <c r="K6" s="6">
        <v>914</v>
      </c>
      <c r="L6" s="6">
        <v>814</v>
      </c>
      <c r="M6" s="6">
        <v>688</v>
      </c>
      <c r="N6" s="6">
        <v>688</v>
      </c>
      <c r="O6" s="6">
        <f t="shared" si="0"/>
        <v>10011</v>
      </c>
      <c r="Q6" s="1" t="s">
        <v>76</v>
      </c>
    </row>
    <row r="7" spans="2:18" ht="15.75" x14ac:dyDescent="0.2">
      <c r="B7" s="22" t="s">
        <v>7</v>
      </c>
      <c r="C7" s="6">
        <v>929</v>
      </c>
      <c r="D7" s="6">
        <v>746</v>
      </c>
      <c r="E7" s="6">
        <v>666</v>
      </c>
      <c r="F7" s="6">
        <v>910</v>
      </c>
      <c r="G7" s="6">
        <v>937</v>
      </c>
      <c r="H7" s="6">
        <v>847</v>
      </c>
      <c r="I7" s="6">
        <v>947</v>
      </c>
      <c r="J7" s="6">
        <v>804</v>
      </c>
      <c r="K7" s="6">
        <v>938</v>
      </c>
      <c r="L7" s="6">
        <v>733</v>
      </c>
      <c r="M7" s="6">
        <v>694</v>
      </c>
      <c r="N7" s="6">
        <v>663</v>
      </c>
      <c r="O7" s="6">
        <f t="shared" si="0"/>
        <v>9814</v>
      </c>
    </row>
    <row r="8" spans="2:18" ht="15.75" x14ac:dyDescent="0.25">
      <c r="B8" s="22" t="s">
        <v>13</v>
      </c>
      <c r="C8" s="6">
        <v>662</v>
      </c>
      <c r="D8" s="6">
        <v>768</v>
      </c>
      <c r="E8" s="6">
        <v>993</v>
      </c>
      <c r="F8" s="6">
        <v>908</v>
      </c>
      <c r="G8" s="6">
        <v>852</v>
      </c>
      <c r="H8" s="6">
        <v>678</v>
      </c>
      <c r="I8" s="6">
        <v>825</v>
      </c>
      <c r="J8" s="6">
        <v>778</v>
      </c>
      <c r="K8" s="6">
        <v>709</v>
      </c>
      <c r="L8" s="6">
        <v>766</v>
      </c>
      <c r="M8" s="6">
        <v>715</v>
      </c>
      <c r="N8" s="6">
        <v>942</v>
      </c>
      <c r="O8" s="6">
        <f t="shared" si="0"/>
        <v>9596</v>
      </c>
      <c r="Q8" s="21" t="s">
        <v>78</v>
      </c>
      <c r="R8" s="21"/>
    </row>
    <row r="9" spans="2:18" ht="15.75" x14ac:dyDescent="0.2">
      <c r="B9" s="22" t="s">
        <v>14</v>
      </c>
      <c r="C9" s="6">
        <v>809</v>
      </c>
      <c r="D9" s="6">
        <v>744</v>
      </c>
      <c r="E9" s="6">
        <v>789</v>
      </c>
      <c r="F9" s="6">
        <v>783</v>
      </c>
      <c r="G9" s="6">
        <v>850</v>
      </c>
      <c r="H9" s="6">
        <v>678</v>
      </c>
      <c r="I9" s="6">
        <v>731</v>
      </c>
      <c r="J9" s="6">
        <v>739</v>
      </c>
      <c r="K9" s="6">
        <v>911</v>
      </c>
      <c r="L9" s="6">
        <v>751</v>
      </c>
      <c r="M9" s="6">
        <v>677</v>
      </c>
      <c r="N9" s="6">
        <v>960</v>
      </c>
      <c r="O9" s="6">
        <f t="shared" si="0"/>
        <v>9422</v>
      </c>
      <c r="Q9" s="4" t="s">
        <v>9</v>
      </c>
      <c r="R9" s="4" t="s">
        <v>5</v>
      </c>
    </row>
    <row r="10" spans="2:18" ht="15.75" x14ac:dyDescent="0.2">
      <c r="B10" s="22" t="s">
        <v>15</v>
      </c>
      <c r="C10" s="6">
        <v>886</v>
      </c>
      <c r="D10" s="6">
        <v>934</v>
      </c>
      <c r="E10" s="6">
        <v>982</v>
      </c>
      <c r="F10" s="6">
        <v>780</v>
      </c>
      <c r="G10" s="6">
        <v>790</v>
      </c>
      <c r="H10" s="6">
        <v>917</v>
      </c>
      <c r="I10" s="6">
        <v>847</v>
      </c>
      <c r="J10" s="6">
        <v>776</v>
      </c>
      <c r="K10" s="6">
        <v>935</v>
      </c>
      <c r="L10" s="6">
        <v>687</v>
      </c>
      <c r="M10" s="6">
        <v>962</v>
      </c>
      <c r="N10" s="6">
        <v>890</v>
      </c>
      <c r="O10" s="6">
        <f t="shared" si="0"/>
        <v>10386</v>
      </c>
      <c r="Q10" s="2" t="s">
        <v>11</v>
      </c>
      <c r="R10" s="3" cm="1">
        <f t="array" ref="R10">SUM((B3:B28=Q10)*(O3:O28))</f>
        <v>9743</v>
      </c>
    </row>
    <row r="11" spans="2:18" ht="15.75" x14ac:dyDescent="0.2">
      <c r="B11" s="22" t="s">
        <v>16</v>
      </c>
      <c r="C11" s="6">
        <v>835</v>
      </c>
      <c r="D11" s="6">
        <v>867</v>
      </c>
      <c r="E11" s="6">
        <v>700</v>
      </c>
      <c r="F11" s="6">
        <v>928</v>
      </c>
      <c r="G11" s="6">
        <v>678</v>
      </c>
      <c r="H11" s="6">
        <v>756</v>
      </c>
      <c r="I11" s="6">
        <v>907</v>
      </c>
      <c r="J11" s="6">
        <v>920</v>
      </c>
      <c r="K11" s="6">
        <v>688</v>
      </c>
      <c r="L11" s="6">
        <v>803</v>
      </c>
      <c r="M11" s="6">
        <v>733</v>
      </c>
      <c r="N11" s="6">
        <v>972</v>
      </c>
      <c r="O11" s="6">
        <f t="shared" si="0"/>
        <v>9787</v>
      </c>
    </row>
    <row r="12" spans="2:18" ht="15.75" x14ac:dyDescent="0.2">
      <c r="B12" s="22" t="s">
        <v>17</v>
      </c>
      <c r="C12" s="6">
        <v>694</v>
      </c>
      <c r="D12" s="6">
        <v>927</v>
      </c>
      <c r="E12" s="6">
        <v>886</v>
      </c>
      <c r="F12" s="6">
        <v>757</v>
      </c>
      <c r="G12" s="6">
        <v>805</v>
      </c>
      <c r="H12" s="6">
        <v>767</v>
      </c>
      <c r="I12" s="6">
        <v>824</v>
      </c>
      <c r="J12" s="6">
        <v>786</v>
      </c>
      <c r="K12" s="6">
        <v>745</v>
      </c>
      <c r="L12" s="6">
        <v>906</v>
      </c>
      <c r="M12" s="6">
        <v>880</v>
      </c>
      <c r="N12" s="6">
        <v>843</v>
      </c>
      <c r="O12" s="6">
        <f t="shared" si="0"/>
        <v>9820</v>
      </c>
      <c r="Q12" s="1" t="s">
        <v>77</v>
      </c>
    </row>
    <row r="13" spans="2:18" ht="15.75" x14ac:dyDescent="0.2">
      <c r="B13" s="22" t="s">
        <v>21</v>
      </c>
      <c r="C13" s="6">
        <v>943</v>
      </c>
      <c r="D13" s="6">
        <v>732</v>
      </c>
      <c r="E13" s="6">
        <v>924</v>
      </c>
      <c r="F13" s="6">
        <v>725</v>
      </c>
      <c r="G13" s="6">
        <v>757</v>
      </c>
      <c r="H13" s="6">
        <v>988</v>
      </c>
      <c r="I13" s="6">
        <v>934</v>
      </c>
      <c r="J13" s="6">
        <v>922</v>
      </c>
      <c r="K13" s="6">
        <v>916</v>
      </c>
      <c r="L13" s="6">
        <v>819</v>
      </c>
      <c r="M13" s="6">
        <v>985</v>
      </c>
      <c r="N13" s="6">
        <v>974</v>
      </c>
      <c r="O13" s="6">
        <f t="shared" si="0"/>
        <v>10619</v>
      </c>
    </row>
    <row r="14" spans="2:18" ht="15.75" x14ac:dyDescent="0.2">
      <c r="B14" s="22" t="s">
        <v>22</v>
      </c>
      <c r="C14" s="6">
        <v>813</v>
      </c>
      <c r="D14" s="6">
        <v>979</v>
      </c>
      <c r="E14" s="6">
        <v>802</v>
      </c>
      <c r="F14" s="6">
        <v>869</v>
      </c>
      <c r="G14" s="6">
        <v>912</v>
      </c>
      <c r="H14" s="6">
        <v>951</v>
      </c>
      <c r="I14" s="6">
        <v>741</v>
      </c>
      <c r="J14" s="6">
        <v>813</v>
      </c>
      <c r="K14" s="6">
        <v>966</v>
      </c>
      <c r="L14" s="6">
        <v>920</v>
      </c>
      <c r="M14" s="6">
        <v>903</v>
      </c>
      <c r="N14" s="6">
        <v>822</v>
      </c>
      <c r="O14" s="6">
        <f t="shared" si="0"/>
        <v>10491</v>
      </c>
    </row>
    <row r="15" spans="2:18" ht="15.75" x14ac:dyDescent="0.2">
      <c r="B15" s="22" t="s">
        <v>23</v>
      </c>
      <c r="C15" s="6">
        <v>679</v>
      </c>
      <c r="D15" s="6">
        <v>823</v>
      </c>
      <c r="E15" s="6">
        <v>905</v>
      </c>
      <c r="F15" s="6">
        <v>869</v>
      </c>
      <c r="G15" s="6">
        <v>652</v>
      </c>
      <c r="H15" s="6">
        <v>703</v>
      </c>
      <c r="I15" s="6">
        <v>715</v>
      </c>
      <c r="J15" s="6">
        <v>822</v>
      </c>
      <c r="K15" s="6">
        <v>652</v>
      </c>
      <c r="L15" s="6">
        <v>713</v>
      </c>
      <c r="M15" s="6">
        <v>858</v>
      </c>
      <c r="N15" s="6">
        <v>824</v>
      </c>
      <c r="O15" s="6">
        <f t="shared" si="0"/>
        <v>9215</v>
      </c>
    </row>
    <row r="16" spans="2:18" ht="15.75" x14ac:dyDescent="0.2">
      <c r="B16" s="22" t="s">
        <v>24</v>
      </c>
      <c r="C16" s="6">
        <v>660</v>
      </c>
      <c r="D16" s="6">
        <v>859</v>
      </c>
      <c r="E16" s="6">
        <v>892</v>
      </c>
      <c r="F16" s="6">
        <v>709</v>
      </c>
      <c r="G16" s="6">
        <v>718</v>
      </c>
      <c r="H16" s="6">
        <v>766</v>
      </c>
      <c r="I16" s="6">
        <v>751</v>
      </c>
      <c r="J16" s="6">
        <v>863</v>
      </c>
      <c r="K16" s="6">
        <v>858</v>
      </c>
      <c r="L16" s="6">
        <v>868</v>
      </c>
      <c r="M16" s="6">
        <v>711</v>
      </c>
      <c r="N16" s="6">
        <v>962</v>
      </c>
      <c r="O16" s="6">
        <f t="shared" si="0"/>
        <v>9617</v>
      </c>
    </row>
    <row r="17" spans="2:15" ht="15.75" x14ac:dyDescent="0.2">
      <c r="B17" s="22" t="s">
        <v>25</v>
      </c>
      <c r="C17" s="6">
        <v>784</v>
      </c>
      <c r="D17" s="6">
        <v>845</v>
      </c>
      <c r="E17" s="6">
        <v>707</v>
      </c>
      <c r="F17" s="6">
        <v>805</v>
      </c>
      <c r="G17" s="6">
        <v>823</v>
      </c>
      <c r="H17" s="6">
        <v>886</v>
      </c>
      <c r="I17" s="6">
        <v>732</v>
      </c>
      <c r="J17" s="6">
        <v>725</v>
      </c>
      <c r="K17" s="6">
        <v>655</v>
      </c>
      <c r="L17" s="6">
        <v>710</v>
      </c>
      <c r="M17" s="6">
        <v>775</v>
      </c>
      <c r="N17" s="6">
        <v>944</v>
      </c>
      <c r="O17" s="6">
        <f t="shared" si="0"/>
        <v>9391</v>
      </c>
    </row>
    <row r="18" spans="2:15" ht="15.75" x14ac:dyDescent="0.2">
      <c r="B18" s="22" t="s">
        <v>26</v>
      </c>
      <c r="C18" s="6">
        <v>766</v>
      </c>
      <c r="D18" s="6">
        <v>948</v>
      </c>
      <c r="E18" s="6">
        <v>718</v>
      </c>
      <c r="F18" s="6">
        <v>814</v>
      </c>
      <c r="G18" s="6">
        <v>953</v>
      </c>
      <c r="H18" s="6">
        <v>951</v>
      </c>
      <c r="I18" s="6">
        <v>863</v>
      </c>
      <c r="J18" s="6">
        <v>960</v>
      </c>
      <c r="K18" s="6">
        <v>865</v>
      </c>
      <c r="L18" s="6">
        <v>837</v>
      </c>
      <c r="M18" s="6">
        <v>857</v>
      </c>
      <c r="N18" s="6">
        <v>747</v>
      </c>
      <c r="O18" s="6">
        <f t="shared" si="0"/>
        <v>10279</v>
      </c>
    </row>
    <row r="19" spans="2:15" ht="15.75" x14ac:dyDescent="0.2">
      <c r="B19" s="22" t="s">
        <v>27</v>
      </c>
      <c r="C19" s="6">
        <v>733</v>
      </c>
      <c r="D19" s="6">
        <v>992</v>
      </c>
      <c r="E19" s="6">
        <v>686</v>
      </c>
      <c r="F19" s="6">
        <v>872</v>
      </c>
      <c r="G19" s="6">
        <v>759</v>
      </c>
      <c r="H19" s="6">
        <v>695</v>
      </c>
      <c r="I19" s="6">
        <v>704</v>
      </c>
      <c r="J19" s="6">
        <v>717</v>
      </c>
      <c r="K19" s="6">
        <v>938</v>
      </c>
      <c r="L19" s="6">
        <v>744</v>
      </c>
      <c r="M19" s="6">
        <v>710</v>
      </c>
      <c r="N19" s="6">
        <v>872</v>
      </c>
      <c r="O19" s="6">
        <f t="shared" si="0"/>
        <v>9422</v>
      </c>
    </row>
    <row r="20" spans="2:15" ht="15.75" x14ac:dyDescent="0.2">
      <c r="B20" s="22" t="s">
        <v>28</v>
      </c>
      <c r="C20" s="6">
        <v>946</v>
      </c>
      <c r="D20" s="6">
        <v>798</v>
      </c>
      <c r="E20" s="6">
        <v>795</v>
      </c>
      <c r="F20" s="6">
        <v>776</v>
      </c>
      <c r="G20" s="6">
        <v>755</v>
      </c>
      <c r="H20" s="6">
        <v>925</v>
      </c>
      <c r="I20" s="6">
        <v>700</v>
      </c>
      <c r="J20" s="6">
        <v>721</v>
      </c>
      <c r="K20" s="6">
        <v>783</v>
      </c>
      <c r="L20" s="6">
        <v>931</v>
      </c>
      <c r="M20" s="6">
        <v>865</v>
      </c>
      <c r="N20" s="6">
        <v>843</v>
      </c>
      <c r="O20" s="6">
        <f t="shared" si="0"/>
        <v>9838</v>
      </c>
    </row>
    <row r="21" spans="2:15" ht="15.75" x14ac:dyDescent="0.2">
      <c r="B21" s="22" t="s">
        <v>29</v>
      </c>
      <c r="C21" s="6">
        <v>793</v>
      </c>
      <c r="D21" s="6">
        <v>655</v>
      </c>
      <c r="E21" s="6">
        <v>706</v>
      </c>
      <c r="F21" s="6">
        <v>827</v>
      </c>
      <c r="G21" s="6">
        <v>823</v>
      </c>
      <c r="H21" s="6">
        <v>808</v>
      </c>
      <c r="I21" s="6">
        <v>862</v>
      </c>
      <c r="J21" s="6">
        <v>837</v>
      </c>
      <c r="K21" s="6">
        <v>663</v>
      </c>
      <c r="L21" s="6">
        <v>717</v>
      </c>
      <c r="M21" s="6">
        <v>955</v>
      </c>
      <c r="N21" s="6">
        <v>947</v>
      </c>
      <c r="O21" s="6">
        <f t="shared" si="0"/>
        <v>9593</v>
      </c>
    </row>
    <row r="22" spans="2:15" ht="15.75" x14ac:dyDescent="0.2">
      <c r="B22" s="22" t="s">
        <v>30</v>
      </c>
      <c r="C22" s="6">
        <v>777</v>
      </c>
      <c r="D22" s="6">
        <v>878</v>
      </c>
      <c r="E22" s="6">
        <v>671</v>
      </c>
      <c r="F22" s="6">
        <v>772</v>
      </c>
      <c r="G22" s="6">
        <v>841</v>
      </c>
      <c r="H22" s="6">
        <v>965</v>
      </c>
      <c r="I22" s="6">
        <v>763</v>
      </c>
      <c r="J22" s="6">
        <v>758</v>
      </c>
      <c r="K22" s="6">
        <v>869</v>
      </c>
      <c r="L22" s="6">
        <v>880</v>
      </c>
      <c r="M22" s="6">
        <v>963</v>
      </c>
      <c r="N22" s="6">
        <v>736</v>
      </c>
      <c r="O22" s="6">
        <f t="shared" si="0"/>
        <v>9873</v>
      </c>
    </row>
    <row r="23" spans="2:15" ht="15.75" x14ac:dyDescent="0.2">
      <c r="B23" s="22" t="s">
        <v>31</v>
      </c>
      <c r="C23" s="6">
        <v>777</v>
      </c>
      <c r="D23" s="6">
        <v>737</v>
      </c>
      <c r="E23" s="6">
        <v>736</v>
      </c>
      <c r="F23" s="6">
        <v>804</v>
      </c>
      <c r="G23" s="6">
        <v>731</v>
      </c>
      <c r="H23" s="6">
        <v>764</v>
      </c>
      <c r="I23" s="6">
        <v>755</v>
      </c>
      <c r="J23" s="6">
        <v>860</v>
      </c>
      <c r="K23" s="6">
        <v>926</v>
      </c>
      <c r="L23" s="6">
        <v>666</v>
      </c>
      <c r="M23" s="6">
        <v>780</v>
      </c>
      <c r="N23" s="6">
        <v>877</v>
      </c>
      <c r="O23" s="6">
        <f t="shared" si="0"/>
        <v>9413</v>
      </c>
    </row>
    <row r="24" spans="2:15" ht="15.75" x14ac:dyDescent="0.2">
      <c r="B24" s="22" t="s">
        <v>32</v>
      </c>
      <c r="C24" s="6">
        <v>907</v>
      </c>
      <c r="D24" s="6">
        <v>827</v>
      </c>
      <c r="E24" s="6">
        <v>802</v>
      </c>
      <c r="F24" s="6">
        <v>797</v>
      </c>
      <c r="G24" s="6">
        <v>890</v>
      </c>
      <c r="H24" s="6">
        <v>707</v>
      </c>
      <c r="I24" s="6">
        <v>875</v>
      </c>
      <c r="J24" s="6">
        <v>831</v>
      </c>
      <c r="K24" s="6">
        <v>852</v>
      </c>
      <c r="L24" s="6">
        <v>889</v>
      </c>
      <c r="M24" s="6">
        <v>988</v>
      </c>
      <c r="N24" s="6">
        <v>772</v>
      </c>
      <c r="O24" s="6">
        <f t="shared" si="0"/>
        <v>10137</v>
      </c>
    </row>
    <row r="25" spans="2:15" ht="15.75" x14ac:dyDescent="0.2">
      <c r="B25" s="22" t="s">
        <v>33</v>
      </c>
      <c r="C25" s="6">
        <v>698</v>
      </c>
      <c r="D25" s="6">
        <v>674</v>
      </c>
      <c r="E25" s="6">
        <v>891</v>
      </c>
      <c r="F25" s="6">
        <v>738</v>
      </c>
      <c r="G25" s="6">
        <v>768</v>
      </c>
      <c r="H25" s="6">
        <v>810</v>
      </c>
      <c r="I25" s="6">
        <v>742</v>
      </c>
      <c r="J25" s="6">
        <v>725</v>
      </c>
      <c r="K25" s="6">
        <v>934</v>
      </c>
      <c r="L25" s="6">
        <v>757</v>
      </c>
      <c r="M25" s="6">
        <v>685</v>
      </c>
      <c r="N25" s="6">
        <v>779</v>
      </c>
      <c r="O25" s="6">
        <f t="shared" si="0"/>
        <v>9201</v>
      </c>
    </row>
    <row r="26" spans="2:15" ht="15.75" x14ac:dyDescent="0.2">
      <c r="B26" s="22" t="s">
        <v>34</v>
      </c>
      <c r="C26" s="6">
        <v>704</v>
      </c>
      <c r="D26" s="6">
        <v>774</v>
      </c>
      <c r="E26" s="6">
        <v>690</v>
      </c>
      <c r="F26" s="6">
        <v>885</v>
      </c>
      <c r="G26" s="6">
        <v>727</v>
      </c>
      <c r="H26" s="6">
        <v>914</v>
      </c>
      <c r="I26" s="6">
        <v>717</v>
      </c>
      <c r="J26" s="6">
        <v>914</v>
      </c>
      <c r="K26" s="6">
        <v>656</v>
      </c>
      <c r="L26" s="6">
        <v>868</v>
      </c>
      <c r="M26" s="6">
        <v>842</v>
      </c>
      <c r="N26" s="6">
        <v>765</v>
      </c>
      <c r="O26" s="6">
        <f t="shared" si="0"/>
        <v>9456</v>
      </c>
    </row>
    <row r="27" spans="2:15" ht="15.75" x14ac:dyDescent="0.2">
      <c r="B27" s="22" t="s">
        <v>35</v>
      </c>
      <c r="C27" s="6">
        <v>878</v>
      </c>
      <c r="D27" s="6">
        <v>878</v>
      </c>
      <c r="E27" s="6">
        <v>826</v>
      </c>
      <c r="F27" s="6">
        <v>966</v>
      </c>
      <c r="G27" s="6">
        <v>687</v>
      </c>
      <c r="H27" s="6">
        <v>821</v>
      </c>
      <c r="I27" s="6">
        <v>969</v>
      </c>
      <c r="J27" s="6">
        <v>791</v>
      </c>
      <c r="K27" s="6">
        <v>888</v>
      </c>
      <c r="L27" s="6">
        <v>971</v>
      </c>
      <c r="M27" s="6">
        <v>664</v>
      </c>
      <c r="N27" s="6">
        <v>673</v>
      </c>
      <c r="O27" s="6">
        <f t="shared" si="0"/>
        <v>10012</v>
      </c>
    </row>
    <row r="28" spans="2:15" ht="15.75" x14ac:dyDescent="0.2">
      <c r="B28" s="22" t="s">
        <v>36</v>
      </c>
      <c r="C28" s="6">
        <v>821</v>
      </c>
      <c r="D28" s="6">
        <v>837</v>
      </c>
      <c r="E28" s="6">
        <v>917</v>
      </c>
      <c r="F28" s="6">
        <v>885</v>
      </c>
      <c r="G28" s="6">
        <v>800</v>
      </c>
      <c r="H28" s="6">
        <v>690</v>
      </c>
      <c r="I28" s="6">
        <v>804</v>
      </c>
      <c r="J28" s="6">
        <v>707</v>
      </c>
      <c r="K28" s="6">
        <v>865</v>
      </c>
      <c r="L28" s="6">
        <v>769</v>
      </c>
      <c r="M28" s="6">
        <v>926</v>
      </c>
      <c r="N28" s="6">
        <v>858</v>
      </c>
      <c r="O28" s="6">
        <f t="shared" si="0"/>
        <v>9879</v>
      </c>
    </row>
  </sheetData>
  <mergeCells count="2">
    <mergeCell ref="Q2:R2"/>
    <mergeCell ref="Q8:R8"/>
  </mergeCells>
  <phoneticPr fontId="8" type="noConversion"/>
  <dataValidations count="1">
    <dataValidation type="list" allowBlank="1" showInputMessage="1" showErrorMessage="1" sqref="Q4 Q10" xr:uid="{2EDE4423-62B8-43C3-8C0B-6170CD38A13A}">
      <formula1>$B$3:$B$28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11065B-2A23-407D-9A3D-81478A5B3F71}">
  <dimension ref="B2:O12"/>
  <sheetViews>
    <sheetView workbookViewId="0">
      <selection activeCell="F22" sqref="F22"/>
    </sheetView>
  </sheetViews>
  <sheetFormatPr defaultRowHeight="15" x14ac:dyDescent="0.25"/>
  <cols>
    <col min="1" max="1" width="3.7109375" customWidth="1"/>
    <col min="2" max="2" width="6.28515625" customWidth="1"/>
    <col min="4" max="4" width="12" bestFit="1" customWidth="1"/>
    <col min="5" max="5" width="11.42578125" bestFit="1" customWidth="1"/>
    <col min="6" max="6" width="12.28515625" bestFit="1" customWidth="1"/>
    <col min="7" max="8" width="10.5703125" bestFit="1" customWidth="1"/>
    <col min="9" max="9" width="10.140625" customWidth="1"/>
    <col min="10" max="10" width="3.7109375" customWidth="1"/>
    <col min="11" max="11" width="11" bestFit="1" customWidth="1"/>
    <col min="15" max="15" width="11" bestFit="1" customWidth="1"/>
  </cols>
  <sheetData>
    <row r="2" spans="2:15" x14ac:dyDescent="0.25">
      <c r="B2" s="8" t="s">
        <v>45</v>
      </c>
      <c r="C2" s="8" t="s">
        <v>9</v>
      </c>
      <c r="D2" s="8" t="s">
        <v>46</v>
      </c>
      <c r="E2" s="8" t="s">
        <v>47</v>
      </c>
      <c r="F2" s="8" t="s">
        <v>48</v>
      </c>
      <c r="G2" s="8" t="s">
        <v>49</v>
      </c>
      <c r="H2" s="8" t="s">
        <v>50</v>
      </c>
      <c r="I2" s="8" t="s">
        <v>51</v>
      </c>
      <c r="L2" s="12" t="s">
        <v>49</v>
      </c>
      <c r="M2" s="12" t="s">
        <v>50</v>
      </c>
      <c r="N2" s="12" t="s">
        <v>51</v>
      </c>
    </row>
    <row r="3" spans="2:15" x14ac:dyDescent="0.25">
      <c r="B3" s="9">
        <v>1</v>
      </c>
      <c r="C3" s="2" t="s">
        <v>7</v>
      </c>
      <c r="D3" s="2" t="s">
        <v>52</v>
      </c>
      <c r="E3" s="2" t="s">
        <v>8</v>
      </c>
      <c r="F3" s="2" t="s">
        <v>53</v>
      </c>
      <c r="G3" s="2">
        <v>57</v>
      </c>
      <c r="H3" s="2">
        <v>55</v>
      </c>
      <c r="I3" s="2">
        <v>65</v>
      </c>
      <c r="K3" s="11" t="s">
        <v>60</v>
      </c>
      <c r="L3" s="16">
        <f>AVERAGEIF($F$3:$F$12,$O3,G$3:G$12)</f>
        <v>64</v>
      </c>
      <c r="M3" s="16">
        <f t="shared" ref="M3:N3" si="0">AVERAGEIF($F$3:$F$12,$O3,H$3:H$12)</f>
        <v>50.666666666666664</v>
      </c>
      <c r="N3" s="16">
        <f t="shared" si="0"/>
        <v>62.666666666666664</v>
      </c>
      <c r="O3" s="13" t="s">
        <v>53</v>
      </c>
    </row>
    <row r="4" spans="2:15" x14ac:dyDescent="0.25">
      <c r="B4" s="9">
        <v>2</v>
      </c>
      <c r="C4" s="2" t="s">
        <v>10</v>
      </c>
      <c r="D4" s="2" t="s">
        <v>52</v>
      </c>
      <c r="E4" s="2" t="s">
        <v>54</v>
      </c>
      <c r="F4" s="2" t="s">
        <v>55</v>
      </c>
      <c r="G4" s="2">
        <v>87</v>
      </c>
      <c r="H4" s="2">
        <v>89</v>
      </c>
      <c r="I4" s="2">
        <v>91</v>
      </c>
      <c r="L4" s="16">
        <f t="shared" ref="L4:L5" si="1">AVERAGEIF($F$3:$F$12,$O4,G$3:G$12)</f>
        <v>67.5</v>
      </c>
      <c r="M4" s="16">
        <f t="shared" ref="M4:M5" si="2">AVERAGEIF($F$3:$F$12,$O4,H$3:H$12)</f>
        <v>72.5</v>
      </c>
      <c r="N4" s="16">
        <f t="shared" ref="N4:N5" si="3">AVERAGEIF($F$3:$F$12,$O4,I$3:I$12)</f>
        <v>79</v>
      </c>
      <c r="O4" s="14" t="s">
        <v>55</v>
      </c>
    </row>
    <row r="5" spans="2:15" x14ac:dyDescent="0.25">
      <c r="B5" s="9">
        <v>3</v>
      </c>
      <c r="C5" s="2" t="s">
        <v>11</v>
      </c>
      <c r="D5" s="2" t="s">
        <v>52</v>
      </c>
      <c r="E5" s="2" t="s">
        <v>56</v>
      </c>
      <c r="F5" s="2" t="s">
        <v>57</v>
      </c>
      <c r="G5" s="2">
        <v>57</v>
      </c>
      <c r="H5" s="2">
        <v>65</v>
      </c>
      <c r="I5" s="2">
        <v>75</v>
      </c>
      <c r="L5" s="16">
        <f t="shared" si="1"/>
        <v>73.666666666666671</v>
      </c>
      <c r="M5" s="16">
        <f t="shared" si="2"/>
        <v>78</v>
      </c>
      <c r="N5" s="16">
        <f t="shared" si="3"/>
        <v>74.333333333333329</v>
      </c>
      <c r="O5" s="15" t="s">
        <v>57</v>
      </c>
    </row>
    <row r="6" spans="2:15" x14ac:dyDescent="0.25">
      <c r="B6" s="9">
        <v>4</v>
      </c>
      <c r="C6" s="2" t="s">
        <v>12</v>
      </c>
      <c r="D6" s="2" t="s">
        <v>52</v>
      </c>
      <c r="E6" s="2" t="s">
        <v>8</v>
      </c>
      <c r="F6" s="2" t="s">
        <v>55</v>
      </c>
      <c r="G6" s="2">
        <v>47</v>
      </c>
      <c r="H6" s="2">
        <v>58</v>
      </c>
      <c r="I6" s="2">
        <v>64</v>
      </c>
    </row>
    <row r="7" spans="2:15" x14ac:dyDescent="0.25">
      <c r="B7" s="9">
        <v>5</v>
      </c>
      <c r="C7" s="2" t="s">
        <v>7</v>
      </c>
      <c r="D7" s="2" t="s">
        <v>52</v>
      </c>
      <c r="E7" s="2" t="s">
        <v>8</v>
      </c>
      <c r="F7" s="2" t="s">
        <v>57</v>
      </c>
      <c r="G7" s="2">
        <v>87</v>
      </c>
      <c r="H7" s="2">
        <v>84</v>
      </c>
      <c r="I7" s="2">
        <v>85</v>
      </c>
      <c r="L7" t="s">
        <v>61</v>
      </c>
    </row>
    <row r="8" spans="2:15" x14ac:dyDescent="0.25">
      <c r="B8" s="9">
        <v>6</v>
      </c>
      <c r="C8" s="2" t="s">
        <v>13</v>
      </c>
      <c r="D8" s="2" t="s">
        <v>58</v>
      </c>
      <c r="E8" s="2" t="s">
        <v>20</v>
      </c>
      <c r="F8" s="2" t="s">
        <v>55</v>
      </c>
      <c r="G8" s="2">
        <v>91</v>
      </c>
      <c r="H8" s="2">
        <v>88</v>
      </c>
      <c r="I8" s="2">
        <v>92</v>
      </c>
    </row>
    <row r="9" spans="2:15" x14ac:dyDescent="0.25">
      <c r="B9" s="9">
        <v>7</v>
      </c>
      <c r="C9" s="2" t="s">
        <v>14</v>
      </c>
      <c r="D9" s="2" t="s">
        <v>52</v>
      </c>
      <c r="E9" s="2" t="s">
        <v>59</v>
      </c>
      <c r="F9" s="2" t="s">
        <v>53</v>
      </c>
      <c r="G9" s="2">
        <v>77</v>
      </c>
      <c r="H9" s="2">
        <v>34</v>
      </c>
      <c r="I9" s="2">
        <v>52</v>
      </c>
    </row>
    <row r="10" spans="2:15" x14ac:dyDescent="0.25">
      <c r="B10" s="9">
        <v>8</v>
      </c>
      <c r="C10" s="2" t="s">
        <v>15</v>
      </c>
      <c r="D10" s="2" t="s">
        <v>58</v>
      </c>
      <c r="E10" s="2" t="s">
        <v>19</v>
      </c>
      <c r="F10" s="2" t="s">
        <v>55</v>
      </c>
      <c r="G10" s="2">
        <v>45</v>
      </c>
      <c r="H10" s="2">
        <v>55</v>
      </c>
      <c r="I10" s="2">
        <v>69</v>
      </c>
    </row>
    <row r="11" spans="2:15" x14ac:dyDescent="0.25">
      <c r="B11" s="9">
        <v>9</v>
      </c>
      <c r="C11" s="2" t="s">
        <v>16</v>
      </c>
      <c r="D11" s="2" t="s">
        <v>58</v>
      </c>
      <c r="E11" s="2" t="s">
        <v>56</v>
      </c>
      <c r="F11" s="2" t="s">
        <v>53</v>
      </c>
      <c r="G11" s="2">
        <v>58</v>
      </c>
      <c r="H11" s="2">
        <v>63</v>
      </c>
      <c r="I11" s="2">
        <v>71</v>
      </c>
    </row>
    <row r="12" spans="2:15" x14ac:dyDescent="0.25">
      <c r="B12" s="9">
        <v>10</v>
      </c>
      <c r="C12" s="2" t="s">
        <v>17</v>
      </c>
      <c r="D12" s="2" t="s">
        <v>52</v>
      </c>
      <c r="E12" s="2" t="s">
        <v>18</v>
      </c>
      <c r="F12" s="2" t="s">
        <v>57</v>
      </c>
      <c r="G12" s="2">
        <v>77</v>
      </c>
      <c r="H12" s="2">
        <v>85</v>
      </c>
      <c r="I12" s="2">
        <v>63</v>
      </c>
    </row>
  </sheetData>
  <conditionalFormatting sqref="G3:I12">
    <cfRule type="containsText" dxfId="0" priority="1" operator="containsText" text="F">
      <formula>NOT(ISERROR(SEARCH("F",G3)))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438D8-49C5-4B45-ADA2-14211551F636}">
  <dimension ref="A1:N15"/>
  <sheetViews>
    <sheetView tabSelected="1" workbookViewId="0">
      <selection activeCell="N13" sqref="N13"/>
    </sheetView>
  </sheetViews>
  <sheetFormatPr defaultRowHeight="15" x14ac:dyDescent="0.25"/>
  <cols>
    <col min="1" max="1" width="3.7109375" customWidth="1"/>
    <col min="2" max="2" width="6.28515625" customWidth="1"/>
    <col min="5" max="5" width="11.42578125" bestFit="1" customWidth="1"/>
    <col min="6" max="6" width="11.42578125" customWidth="1"/>
    <col min="9" max="9" width="10.140625" customWidth="1"/>
    <col min="10" max="10" width="3.7109375" customWidth="1"/>
    <col min="11" max="11" width="19.7109375" customWidth="1"/>
    <col min="13" max="13" width="3.7109375" customWidth="1"/>
  </cols>
  <sheetData>
    <row r="1" spans="1:14" x14ac:dyDescent="0.25">
      <c r="A1">
        <f ca="1">_xlfn.SHEET()</f>
        <v>3</v>
      </c>
    </row>
    <row r="2" spans="1:14" x14ac:dyDescent="0.25">
      <c r="B2" s="20" t="s">
        <v>45</v>
      </c>
      <c r="C2" s="20" t="s">
        <v>9</v>
      </c>
      <c r="D2" s="20" t="s">
        <v>46</v>
      </c>
      <c r="E2" s="20" t="s">
        <v>47</v>
      </c>
      <c r="F2" s="20" t="s">
        <v>48</v>
      </c>
      <c r="G2" s="20" t="s">
        <v>49</v>
      </c>
      <c r="H2" s="20" t="s">
        <v>50</v>
      </c>
      <c r="I2" s="20" t="s">
        <v>51</v>
      </c>
      <c r="K2" s="17" t="s">
        <v>62</v>
      </c>
      <c r="L2" s="17" t="s">
        <v>63</v>
      </c>
    </row>
    <row r="3" spans="1:14" x14ac:dyDescent="0.25">
      <c r="B3" s="9">
        <v>1</v>
      </c>
      <c r="C3" s="2" t="s">
        <v>7</v>
      </c>
      <c r="D3" s="2" t="s">
        <v>52</v>
      </c>
      <c r="E3" s="2" t="s">
        <v>8</v>
      </c>
      <c r="F3" s="2" t="s">
        <v>53</v>
      </c>
      <c r="G3" s="2">
        <v>45</v>
      </c>
      <c r="H3" s="2">
        <v>55</v>
      </c>
      <c r="I3" s="2">
        <v>65</v>
      </c>
      <c r="K3" s="18" t="s">
        <v>64</v>
      </c>
      <c r="L3" s="19">
        <f>COUNTIF(G3:G12,"&gt;=33")</f>
        <v>8</v>
      </c>
      <c r="N3" t="s">
        <v>73</v>
      </c>
    </row>
    <row r="4" spans="1:14" x14ac:dyDescent="0.25">
      <c r="B4" s="9">
        <v>2</v>
      </c>
      <c r="C4" s="2" t="s">
        <v>10</v>
      </c>
      <c r="D4" s="2" t="s">
        <v>52</v>
      </c>
      <c r="E4" s="2" t="s">
        <v>54</v>
      </c>
      <c r="F4" s="2" t="s">
        <v>55</v>
      </c>
      <c r="G4" s="2">
        <v>87</v>
      </c>
      <c r="H4" s="2">
        <v>89</v>
      </c>
      <c r="I4" s="2">
        <v>91</v>
      </c>
      <c r="K4" s="18" t="s">
        <v>65</v>
      </c>
      <c r="L4" s="19"/>
    </row>
    <row r="5" spans="1:14" x14ac:dyDescent="0.25">
      <c r="B5" s="9">
        <v>3</v>
      </c>
      <c r="C5" s="2" t="s">
        <v>11</v>
      </c>
      <c r="D5" s="2" t="s">
        <v>52</v>
      </c>
      <c r="E5" s="2" t="s">
        <v>56</v>
      </c>
      <c r="F5" s="2" t="s">
        <v>57</v>
      </c>
      <c r="G5" s="2">
        <v>57</v>
      </c>
      <c r="H5" s="2">
        <v>69</v>
      </c>
      <c r="I5" s="2">
        <v>75</v>
      </c>
      <c r="K5" s="18" t="s">
        <v>66</v>
      </c>
      <c r="L5" s="19"/>
    </row>
    <row r="6" spans="1:14" x14ac:dyDescent="0.25">
      <c r="B6" s="9">
        <v>4</v>
      </c>
      <c r="C6" s="2" t="s">
        <v>12</v>
      </c>
      <c r="D6" s="2" t="s">
        <v>52</v>
      </c>
      <c r="E6" s="2" t="s">
        <v>8</v>
      </c>
      <c r="F6" s="2" t="s">
        <v>53</v>
      </c>
      <c r="G6" s="2">
        <v>0</v>
      </c>
      <c r="H6" s="2">
        <v>45</v>
      </c>
      <c r="I6" s="2">
        <v>29</v>
      </c>
      <c r="K6" s="18" t="s">
        <v>67</v>
      </c>
      <c r="L6" s="19">
        <f>COUNTIF(G3:G12,"&gt;=90")</f>
        <v>1</v>
      </c>
      <c r="N6" t="s">
        <v>74</v>
      </c>
    </row>
    <row r="7" spans="1:14" x14ac:dyDescent="0.25">
      <c r="B7" s="9">
        <v>5</v>
      </c>
      <c r="C7" s="2" t="s">
        <v>7</v>
      </c>
      <c r="D7" s="2" t="s">
        <v>52</v>
      </c>
      <c r="E7" s="2" t="s">
        <v>19</v>
      </c>
      <c r="F7" s="2" t="s">
        <v>55</v>
      </c>
      <c r="G7" s="2">
        <v>87</v>
      </c>
      <c r="H7" s="2">
        <v>84</v>
      </c>
      <c r="I7" s="2">
        <v>79</v>
      </c>
      <c r="K7" s="18" t="s">
        <v>68</v>
      </c>
      <c r="L7" s="19"/>
    </row>
    <row r="8" spans="1:14" x14ac:dyDescent="0.25">
      <c r="B8" s="9">
        <v>6</v>
      </c>
      <c r="C8" s="2" t="s">
        <v>13</v>
      </c>
      <c r="D8" s="2" t="s">
        <v>58</v>
      </c>
      <c r="E8" s="2" t="s">
        <v>20</v>
      </c>
      <c r="F8" s="2" t="s">
        <v>55</v>
      </c>
      <c r="G8" s="2">
        <v>91</v>
      </c>
      <c r="H8" s="2">
        <v>88</v>
      </c>
      <c r="I8" s="2">
        <v>92</v>
      </c>
      <c r="K8" s="18" t="s">
        <v>69</v>
      </c>
      <c r="L8" s="19"/>
    </row>
    <row r="9" spans="1:14" x14ac:dyDescent="0.25">
      <c r="B9" s="9">
        <v>7</v>
      </c>
      <c r="C9" s="2" t="s">
        <v>14</v>
      </c>
      <c r="D9" s="2" t="s">
        <v>52</v>
      </c>
      <c r="E9" s="2" t="s">
        <v>8</v>
      </c>
      <c r="F9" s="2" t="s">
        <v>53</v>
      </c>
      <c r="G9" s="2">
        <v>24</v>
      </c>
      <c r="H9" s="2">
        <v>34</v>
      </c>
      <c r="I9" s="2">
        <v>52</v>
      </c>
      <c r="K9" s="18" t="s">
        <v>70</v>
      </c>
      <c r="L9" s="19">
        <f>COUNTIF(G3:G12,"&lt;33")</f>
        <v>2</v>
      </c>
      <c r="N9" t="s">
        <v>75</v>
      </c>
    </row>
    <row r="10" spans="1:14" x14ac:dyDescent="0.25">
      <c r="B10" s="9">
        <v>8</v>
      </c>
      <c r="C10" s="2" t="s">
        <v>15</v>
      </c>
      <c r="D10" s="2" t="s">
        <v>58</v>
      </c>
      <c r="E10" s="2" t="s">
        <v>19</v>
      </c>
      <c r="F10" s="2" t="s">
        <v>57</v>
      </c>
      <c r="G10" s="2">
        <v>45</v>
      </c>
      <c r="H10" s="2">
        <v>55</v>
      </c>
      <c r="I10" s="2">
        <v>57</v>
      </c>
      <c r="K10" s="18" t="s">
        <v>71</v>
      </c>
      <c r="L10" s="19"/>
    </row>
    <row r="11" spans="1:14" x14ac:dyDescent="0.25">
      <c r="B11" s="9">
        <v>9</v>
      </c>
      <c r="C11" s="2" t="s">
        <v>16</v>
      </c>
      <c r="D11" s="2" t="s">
        <v>58</v>
      </c>
      <c r="E11" s="2" t="s">
        <v>56</v>
      </c>
      <c r="F11" s="2" t="s">
        <v>53</v>
      </c>
      <c r="G11" s="2">
        <v>58</v>
      </c>
      <c r="H11" s="2">
        <v>63</v>
      </c>
      <c r="I11" s="2">
        <v>71</v>
      </c>
      <c r="K11" s="18" t="s">
        <v>72</v>
      </c>
      <c r="L11" s="19"/>
    </row>
    <row r="12" spans="1:14" x14ac:dyDescent="0.25">
      <c r="B12" s="9">
        <v>10</v>
      </c>
      <c r="C12" s="2" t="s">
        <v>17</v>
      </c>
      <c r="D12" s="2" t="s">
        <v>52</v>
      </c>
      <c r="E12" s="2" t="s">
        <v>18</v>
      </c>
      <c r="F12" s="2" t="s">
        <v>57</v>
      </c>
      <c r="G12" s="2">
        <v>77</v>
      </c>
      <c r="H12" s="2">
        <v>85</v>
      </c>
      <c r="I12" s="2">
        <v>63</v>
      </c>
    </row>
    <row r="14" spans="1:14" x14ac:dyDescent="0.25">
      <c r="D14" s="10"/>
    </row>
    <row r="15" spans="1:14" x14ac:dyDescent="0.25">
      <c r="D15" s="10"/>
    </row>
  </sheetData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SUMIF</vt:lpstr>
      <vt:lpstr>AVERAGEIF</vt:lpstr>
      <vt:lpstr>COUNTIF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Skill with Limithuna</dc:creator>
  <cp:lastModifiedBy>Skill with Limithuna</cp:lastModifiedBy>
  <dcterms:created xsi:type="dcterms:W3CDTF">2024-12-21T17:36:13Z</dcterms:created>
  <dcterms:modified xsi:type="dcterms:W3CDTF">2024-12-23T22:43:17Z</dcterms:modified>
</cp:coreProperties>
</file>