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07"/>
  <workbookPr defaultThemeVersion="202300"/>
  <mc:AlternateContent xmlns:mc="http://schemas.openxmlformats.org/markup-compatibility/2006">
    <mc:Choice Requires="x15">
      <x15ac:absPath xmlns:x15ac="http://schemas.microsoft.com/office/spreadsheetml/2010/11/ac" url="H:\Trainy IT\Digital Marketing\DM &amp; Website\Free Course for Website\"/>
    </mc:Choice>
  </mc:AlternateContent>
  <xr:revisionPtr revIDLastSave="0" documentId="13_ncr:1_{244CAB7F-9843-4249-B741-50E1BB35CDDE}" xr6:coauthVersionLast="47" xr6:coauthVersionMax="47" xr10:uidLastSave="{00000000-0000-0000-0000-000000000000}"/>
  <bookViews>
    <workbookView xWindow="-120" yWindow="-120" windowWidth="20730" windowHeight="11760" activeTab="2" xr2:uid="{32DD3349-AF34-4455-A084-36E418A3C125}"/>
  </bookViews>
  <sheets>
    <sheet name="INDEX with Double Match" sheetId="1" r:id="rId1"/>
    <sheet name="CHOOSECOLS" sheetId="2" r:id="rId2"/>
    <sheet name="CHOOSEROWS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" i="3" l="1" a="1"/>
  <c r="K2" i="3" s="1"/>
  <c r="K2" i="2" a="1"/>
  <c r="K2" i="2" s="1"/>
  <c r="I10" i="1" a="1"/>
  <c r="I10" i="1" s="1"/>
  <c r="I3" i="1"/>
  <c r="I20" i="3"/>
  <c r="I19" i="3"/>
  <c r="I18" i="3"/>
  <c r="I17" i="3"/>
  <c r="I16" i="3"/>
  <c r="I15" i="3"/>
  <c r="I14" i="3"/>
  <c r="I13" i="3"/>
  <c r="I12" i="3"/>
  <c r="I11" i="3"/>
  <c r="I10" i="3"/>
  <c r="I9" i="3"/>
  <c r="I8" i="3"/>
  <c r="I7" i="3"/>
  <c r="I6" i="3"/>
  <c r="I5" i="3"/>
  <c r="I4" i="3"/>
  <c r="I3" i="3"/>
  <c r="I20" i="2"/>
  <c r="I19" i="2"/>
  <c r="I18" i="2"/>
  <c r="I17" i="2"/>
  <c r="I16" i="2"/>
  <c r="I15" i="2"/>
  <c r="I14" i="2"/>
  <c r="I13" i="2"/>
  <c r="I12" i="2"/>
  <c r="I11" i="2"/>
  <c r="I10" i="2"/>
  <c r="I9" i="2"/>
  <c r="I8" i="2"/>
  <c r="I7" i="2"/>
  <c r="I6" i="2"/>
  <c r="I5" i="2"/>
  <c r="I4" i="2"/>
  <c r="I3" i="2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<sst xmlns="http://schemas.openxmlformats.org/spreadsheetml/2006/main" count="194" uniqueCount="101">
  <si>
    <t>Name</t>
  </si>
  <si>
    <t>Zone</t>
  </si>
  <si>
    <t>Jan_Sales</t>
  </si>
  <si>
    <t>Feb_Sales</t>
  </si>
  <si>
    <t>Mar_Sales</t>
  </si>
  <si>
    <t>Apr_Sales</t>
  </si>
  <si>
    <t xml:space="preserve">Index(Array) + Match </t>
  </si>
  <si>
    <t>Abir Ahmed</t>
  </si>
  <si>
    <t>Dhaka</t>
  </si>
  <si>
    <t>Sowmik Chowdhury</t>
  </si>
  <si>
    <t>Faridpur</t>
  </si>
  <si>
    <t>Month</t>
  </si>
  <si>
    <t>Konika Ahmed</t>
  </si>
  <si>
    <t>Gazipur</t>
  </si>
  <si>
    <t>Ratul Khan</t>
  </si>
  <si>
    <t>Gopalganj</t>
  </si>
  <si>
    <t>Sabina Khatun</t>
  </si>
  <si>
    <t>Jamalpur</t>
  </si>
  <si>
    <t xml:space="preserve"> =INDEX(B2:G11,MATCH(J5,B2:B11,0),MATCH(K5,B2:G2,0))</t>
  </si>
  <si>
    <t>Rasheda Khanom</t>
  </si>
  <si>
    <t>Kishoreganj</t>
  </si>
  <si>
    <t>Rizia Sultana</t>
  </si>
  <si>
    <t>Madaripur</t>
  </si>
  <si>
    <t>Tareq Rahaman</t>
  </si>
  <si>
    <t>Manikganj</t>
  </si>
  <si>
    <t>Raqibul Hoque</t>
  </si>
  <si>
    <t>Munshiganj</t>
  </si>
  <si>
    <t>Item_ID</t>
  </si>
  <si>
    <t>Date</t>
  </si>
  <si>
    <t>Item Name</t>
  </si>
  <si>
    <t>Company</t>
  </si>
  <si>
    <t>Qty</t>
  </si>
  <si>
    <t>Rate</t>
  </si>
  <si>
    <t>Total</t>
  </si>
  <si>
    <t>T2S01F1001</t>
  </si>
  <si>
    <t>TV</t>
  </si>
  <si>
    <t>Samsung</t>
  </si>
  <si>
    <t>T2S01F1002</t>
  </si>
  <si>
    <t>Mobile</t>
  </si>
  <si>
    <t>Oppo</t>
  </si>
  <si>
    <t>T2S01F1003</t>
  </si>
  <si>
    <t>Vivo</t>
  </si>
  <si>
    <t>T2S01F1004</t>
  </si>
  <si>
    <t>Telephone</t>
  </si>
  <si>
    <t>Huawei</t>
  </si>
  <si>
    <t>T2S01F1005</t>
  </si>
  <si>
    <t>Headphone</t>
  </si>
  <si>
    <t>Realme</t>
  </si>
  <si>
    <t>T2S01F1006</t>
  </si>
  <si>
    <t>Motorola</t>
  </si>
  <si>
    <t>T2S01F1007</t>
  </si>
  <si>
    <t>Router</t>
  </si>
  <si>
    <t>Xiaomi</t>
  </si>
  <si>
    <t>T2S01F1008</t>
  </si>
  <si>
    <t>Htc</t>
  </si>
  <si>
    <t>T2S01F1009</t>
  </si>
  <si>
    <t>Varbon</t>
  </si>
  <si>
    <t>T2S01F1010</t>
  </si>
  <si>
    <t>Recorder</t>
  </si>
  <si>
    <t>Alcatel</t>
  </si>
  <si>
    <t>Mymensingh</t>
  </si>
  <si>
    <t>T2S01F1011</t>
  </si>
  <si>
    <t>Speaker</t>
  </si>
  <si>
    <t>Sony</t>
  </si>
  <si>
    <t>Narayanganj</t>
  </si>
  <si>
    <t>T2S01F1012</t>
  </si>
  <si>
    <t>Motherboard</t>
  </si>
  <si>
    <t>Asus</t>
  </si>
  <si>
    <t>Narsingdi</t>
  </si>
  <si>
    <t>T2S01F1013</t>
  </si>
  <si>
    <t>HDD</t>
  </si>
  <si>
    <t>Lava</t>
  </si>
  <si>
    <t>Netrokona</t>
  </si>
  <si>
    <t>T2S01F1014</t>
  </si>
  <si>
    <t>Dextop</t>
  </si>
  <si>
    <t>Honor</t>
  </si>
  <si>
    <t>Rajbari</t>
  </si>
  <si>
    <t>T2S01F1015</t>
  </si>
  <si>
    <t>Laptop</t>
  </si>
  <si>
    <t>Micromax</t>
  </si>
  <si>
    <t>Shariatpur</t>
  </si>
  <si>
    <t>T2S01F1016</t>
  </si>
  <si>
    <t>USB</t>
  </si>
  <si>
    <t>Carbonn</t>
  </si>
  <si>
    <t>Sherpur</t>
  </si>
  <si>
    <t>T2S01F1017</t>
  </si>
  <si>
    <t>Gionee</t>
  </si>
  <si>
    <t>Tangail</t>
  </si>
  <si>
    <t>T2S01F1018</t>
  </si>
  <si>
    <t>i-Phone</t>
  </si>
  <si>
    <t>Apple</t>
  </si>
  <si>
    <t>Bogra</t>
  </si>
  <si>
    <t>Toshiba</t>
  </si>
  <si>
    <t>Dell</t>
  </si>
  <si>
    <t>HP</t>
  </si>
  <si>
    <t>Transcend</t>
  </si>
  <si>
    <t>Lenova</t>
  </si>
  <si>
    <t xml:space="preserve"> =CHOOSECOLS(B2:I20,1,3,5,6)</t>
  </si>
  <si>
    <t xml:space="preserve"> =CHOOSEROWS(Table2[#All],1,2,5,7,8)</t>
  </si>
  <si>
    <t>XLOOKUP</t>
  </si>
  <si>
    <t xml:space="preserve"> =XLOOKUP(I5,B3:B11,XLOOKUP(J5,C2:G2,C3:G11))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</si>
</sst>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b/>
      <sz val="12"/>
      <name val="Aptos Narrow"/>
      <family val="2"/>
      <scheme val="minor"/>
    </font>
    <font>
      <b/>
      <sz val="11"/>
      <color rgb="FF002060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24">
    <xf numFmtId="0" fontId="0" fillId="0" borderId="0" xfId="0"/>
    <xf numFmtId="0" fontId="5" fillId="2" borderId="1" xfId="1" applyFont="1" applyFill="1" applyBorder="1" applyAlignment="1">
      <alignment horizontal="center" vertical="center"/>
    </xf>
    <xf numFmtId="0" fontId="1" fillId="0" borderId="0" xfId="1" applyFont="1"/>
    <xf numFmtId="0" fontId="7" fillId="0" borderId="1" xfId="1" applyFont="1" applyBorder="1"/>
    <xf numFmtId="0" fontId="1" fillId="4" borderId="2" xfId="1" applyFont="1" applyFill="1" applyBorder="1" applyAlignment="1">
      <alignment horizontal="centerContinuous"/>
    </xf>
    <xf numFmtId="0" fontId="2" fillId="5" borderId="1" xfId="1" applyFont="1" applyFill="1" applyBorder="1" applyAlignment="1">
      <alignment horizontal="center" vertical="center"/>
    </xf>
    <xf numFmtId="0" fontId="1" fillId="0" borderId="1" xfId="1" applyFont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0" fillId="0" borderId="1" xfId="0" applyBorder="1"/>
    <xf numFmtId="14" fontId="0" fillId="0" borderId="1" xfId="0" applyNumberFormat="1" applyBorder="1"/>
    <xf numFmtId="0" fontId="0" fillId="7" borderId="1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14" fontId="0" fillId="0" borderId="9" xfId="0" applyNumberFormat="1" applyBorder="1"/>
    <xf numFmtId="0" fontId="0" fillId="0" borderId="9" xfId="0" applyBorder="1"/>
    <xf numFmtId="0" fontId="0" fillId="0" borderId="10" xfId="0" applyBorder="1"/>
    <xf numFmtId="0" fontId="6" fillId="6" borderId="3" xfId="0" applyFont="1" applyFill="1" applyBorder="1" applyAlignment="1">
      <alignment horizontal="center" vertical="center"/>
    </xf>
    <xf numFmtId="0" fontId="6" fillId="6" borderId="4" xfId="0" applyFont="1" applyFill="1" applyBorder="1" applyAlignment="1">
      <alignment horizontal="center" vertical="center"/>
    </xf>
    <xf numFmtId="0" fontId="6" fillId="6" borderId="5" xfId="0" applyFont="1" applyFill="1" applyBorder="1" applyAlignment="1">
      <alignment horizontal="center" vertical="center"/>
    </xf>
    <xf numFmtId="0" fontId="2" fillId="3" borderId="1" xfId="1" applyFont="1" applyFill="1" applyBorder="1" applyAlignment="1">
      <alignment horizontal="center" vertical="center"/>
    </xf>
    <xf numFmtId="0" fontId="6" fillId="8" borderId="1" xfId="1" applyFont="1" applyFill="1" applyBorder="1" applyAlignment="1">
      <alignment horizontal="center" vertical="center"/>
    </xf>
    <xf numFmtId="0" fontId="3" fillId="4" borderId="2" xfId="1" applyFont="1" applyFill="1" applyBorder="1" applyAlignment="1">
      <alignment horizontal="centerContinuous" vertical="center"/>
    </xf>
    <xf numFmtId="0" fontId="3" fillId="0" borderId="1" xfId="1" applyFont="1" applyBorder="1" applyAlignment="1">
      <alignment horizontal="center" vertical="center"/>
    </xf>
  </cellXfs>
  <cellStyles count="2">
    <cellStyle name="Normal" xfId="0" builtinId="0"/>
    <cellStyle name="Normal 2" xfId="1" xr:uid="{52E4538F-B7A4-4353-BB6B-B347B0612D11}"/>
  </cellStyles>
  <dxfs count="14">
    <dxf>
      <fill>
        <patternFill>
          <bgColor rgb="FFFFC000"/>
        </patternFill>
      </fill>
    </dxf>
    <dxf>
      <fill>
        <patternFill>
          <bgColor rgb="FFFFC000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Aptos Narrow"/>
        <family val="2"/>
        <scheme val="minor"/>
      </font>
      <fill>
        <patternFill patternType="solid">
          <fgColor indexed="64"/>
          <bgColor theme="5" tint="0.3999755851924192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9" formatCode="dd/mm/yy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DCB031E-2698-4ABD-9899-34A90ECBD955}" name="Table2" displayName="Table2" ref="B2:I20" totalsRowShown="0" headerRowDxfId="2" headerRowBorderDxfId="12" tableBorderDxfId="13" totalsRowBorderDxfId="11">
  <tableColumns count="8">
    <tableColumn id="1" xr3:uid="{FBB51441-3606-4A1D-99B8-A576ED98426A}" name="Item_ID" dataDxfId="10"/>
    <tableColumn id="2" xr3:uid="{ADFB9534-4BCF-4BF8-BB00-944FF285A778}" name="Date" dataDxfId="9"/>
    <tableColumn id="3" xr3:uid="{F2726780-F086-4CA2-A97B-37FD93AAA7D3}" name="Item Name" dataDxfId="8"/>
    <tableColumn id="4" xr3:uid="{BD30FA9C-71E7-4746-9363-CCA3A586FF60}" name="Company" dataDxfId="7"/>
    <tableColumn id="5" xr3:uid="{5299A86E-25EB-458A-B583-3B5398ACB92F}" name="Zone" dataDxfId="6"/>
    <tableColumn id="6" xr3:uid="{C985C943-423D-44F8-B86C-58C7E250C997}" name="Qty" dataDxfId="5"/>
    <tableColumn id="7" xr3:uid="{2807CB30-2B60-4DEF-9E91-EEC4682C5D7B}" name="Rate" dataDxfId="4"/>
    <tableColumn id="8" xr3:uid="{E185F400-CC34-4A4D-BCF4-BCDC3CC2FA80}" name="Total" dataDxfId="3">
      <calculatedColumnFormula>SUM(G3*H3)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A694AC-43DE-4478-9AD0-D349E0E970AF}">
  <dimension ref="B2:J12"/>
  <sheetViews>
    <sheetView workbookViewId="0">
      <selection activeCell="G17" sqref="G17"/>
    </sheetView>
  </sheetViews>
  <sheetFormatPr defaultRowHeight="15" x14ac:dyDescent="0.25"/>
  <cols>
    <col min="1" max="1" width="3.7109375" style="2" customWidth="1"/>
    <col min="2" max="2" width="26.42578125" style="2" bestFit="1" customWidth="1"/>
    <col min="3" max="3" width="12.140625" style="2" bestFit="1" customWidth="1"/>
    <col min="4" max="4" width="12" style="2" bestFit="1" customWidth="1"/>
    <col min="5" max="5" width="12.140625" style="2" bestFit="1" customWidth="1"/>
    <col min="6" max="6" width="12" style="2" bestFit="1" customWidth="1"/>
    <col min="7" max="7" width="11.85546875" style="2" bestFit="1" customWidth="1"/>
    <col min="8" max="8" width="3.7109375" style="2" customWidth="1"/>
    <col min="9" max="9" width="24.85546875" style="2" customWidth="1"/>
    <col min="10" max="10" width="10" style="2" bestFit="1" customWidth="1"/>
    <col min="11" max="11" width="9.140625" style="2"/>
    <col min="12" max="12" width="10.85546875" style="2" bestFit="1" customWidth="1"/>
    <col min="13" max="16384" width="9.140625" style="2"/>
  </cols>
  <sheetData>
    <row r="2" spans="2:10" ht="15.75" x14ac:dyDescent="0.25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I2" s="20" t="s">
        <v>6</v>
      </c>
      <c r="J2" s="20"/>
    </row>
    <row r="3" spans="2:10" ht="15.75" x14ac:dyDescent="0.25">
      <c r="B3" s="3" t="s">
        <v>7</v>
      </c>
      <c r="C3" s="3" t="s">
        <v>8</v>
      </c>
      <c r="D3" s="3">
        <v>519</v>
      </c>
      <c r="E3" s="3">
        <v>659</v>
      </c>
      <c r="F3" s="3">
        <v>900</v>
      </c>
      <c r="G3" s="3">
        <v>889</v>
      </c>
      <c r="I3" s="22">
        <f>INDEX(B2:G11,MATCH(I5,B2:B11,0),MATCH(J5,B2:G2,0))</f>
        <v>889</v>
      </c>
      <c r="J3" s="4"/>
    </row>
    <row r="4" spans="2:10" ht="15.75" x14ac:dyDescent="0.25">
      <c r="B4" s="3" t="s">
        <v>9</v>
      </c>
      <c r="C4" s="3" t="s">
        <v>10</v>
      </c>
      <c r="D4" s="3">
        <v>786</v>
      </c>
      <c r="E4" s="3">
        <v>861</v>
      </c>
      <c r="F4" s="3">
        <v>813</v>
      </c>
      <c r="G4" s="3">
        <v>888</v>
      </c>
      <c r="I4" s="5" t="s">
        <v>0</v>
      </c>
      <c r="J4" s="5" t="s">
        <v>11</v>
      </c>
    </row>
    <row r="5" spans="2:10" ht="15.75" x14ac:dyDescent="0.25">
      <c r="B5" s="3" t="s">
        <v>12</v>
      </c>
      <c r="C5" s="3" t="s">
        <v>13</v>
      </c>
      <c r="D5" s="3">
        <v>612</v>
      </c>
      <c r="E5" s="3">
        <v>792</v>
      </c>
      <c r="F5" s="3">
        <v>622</v>
      </c>
      <c r="G5" s="3">
        <v>826</v>
      </c>
      <c r="I5" s="6" t="s">
        <v>7</v>
      </c>
      <c r="J5" s="6" t="s">
        <v>5</v>
      </c>
    </row>
    <row r="6" spans="2:10" ht="15.75" x14ac:dyDescent="0.25">
      <c r="B6" s="3" t="s">
        <v>14</v>
      </c>
      <c r="C6" s="3" t="s">
        <v>15</v>
      </c>
      <c r="D6" s="3">
        <v>897</v>
      </c>
      <c r="E6" s="3">
        <v>778</v>
      </c>
      <c r="F6" s="3">
        <v>712</v>
      </c>
      <c r="G6" s="3">
        <v>815</v>
      </c>
    </row>
    <row r="7" spans="2:10" ht="15.75" x14ac:dyDescent="0.25">
      <c r="B7" s="3" t="s">
        <v>16</v>
      </c>
      <c r="C7" s="3" t="s">
        <v>17</v>
      </c>
      <c r="D7" s="3">
        <v>729</v>
      </c>
      <c r="E7" s="3">
        <v>847</v>
      </c>
      <c r="F7" s="3">
        <v>609</v>
      </c>
      <c r="G7" s="3">
        <v>804</v>
      </c>
      <c r="I7" s="2" t="s">
        <v>18</v>
      </c>
    </row>
    <row r="8" spans="2:10" ht="15.75" x14ac:dyDescent="0.25">
      <c r="B8" s="3" t="s">
        <v>19</v>
      </c>
      <c r="C8" s="3" t="s">
        <v>20</v>
      </c>
      <c r="D8" s="3">
        <v>828</v>
      </c>
      <c r="E8" s="3">
        <v>880</v>
      </c>
      <c r="F8" s="3">
        <v>523</v>
      </c>
      <c r="G8" s="3">
        <v>756</v>
      </c>
    </row>
    <row r="9" spans="2:10" ht="15.75" x14ac:dyDescent="0.25">
      <c r="B9" s="3" t="s">
        <v>21</v>
      </c>
      <c r="C9" s="3" t="s">
        <v>22</v>
      </c>
      <c r="D9" s="3">
        <v>860</v>
      </c>
      <c r="E9" s="3">
        <v>882</v>
      </c>
      <c r="F9" s="3">
        <v>683</v>
      </c>
      <c r="G9" s="3">
        <v>754</v>
      </c>
      <c r="I9" s="21" t="s">
        <v>99</v>
      </c>
    </row>
    <row r="10" spans="2:10" ht="15.75" x14ac:dyDescent="0.25">
      <c r="B10" s="3" t="s">
        <v>23</v>
      </c>
      <c r="C10" s="3" t="s">
        <v>24</v>
      </c>
      <c r="D10" s="3">
        <v>557</v>
      </c>
      <c r="E10" s="3">
        <v>595</v>
      </c>
      <c r="F10" s="3">
        <v>708</v>
      </c>
      <c r="G10" s="3">
        <v>702</v>
      </c>
      <c r="I10" s="23" cm="1">
        <f t="array" ref="I10">_xlfn.XLOOKUP(I5,B3:B11,_xlfn.XLOOKUP(J5,C2:G2,C3:G11))</f>
        <v>889</v>
      </c>
    </row>
    <row r="11" spans="2:10" ht="15.75" x14ac:dyDescent="0.25">
      <c r="B11" s="3" t="s">
        <v>25</v>
      </c>
      <c r="C11" s="3" t="s">
        <v>26</v>
      </c>
      <c r="D11" s="3">
        <v>644</v>
      </c>
      <c r="E11" s="3">
        <v>506</v>
      </c>
      <c r="F11" s="3">
        <v>739</v>
      </c>
      <c r="G11" s="3">
        <v>609</v>
      </c>
    </row>
    <row r="12" spans="2:10" x14ac:dyDescent="0.25">
      <c r="I12" s="2" t="s">
        <v>100</v>
      </c>
    </row>
  </sheetData>
  <mergeCells count="1">
    <mergeCell ref="I2:J2"/>
  </mergeCells>
  <conditionalFormatting sqref="B3:B11">
    <cfRule type="cellIs" dxfId="1" priority="1" operator="equal">
      <formula>$I$5</formula>
    </cfRule>
  </conditionalFormatting>
  <conditionalFormatting sqref="D3:G11">
    <cfRule type="cellIs" dxfId="0" priority="2" operator="equal">
      <formula>$I$3</formula>
    </cfRule>
  </conditionalFormatting>
  <dataValidations count="2">
    <dataValidation type="list" allowBlank="1" showInputMessage="1" showErrorMessage="1" sqref="J5" xr:uid="{A5BD6C9C-C9A5-474C-ABCB-8A9FE513C455}">
      <formula1>$D$2:$G$2</formula1>
    </dataValidation>
    <dataValidation type="list" allowBlank="1" showInputMessage="1" showErrorMessage="1" sqref="I5" xr:uid="{3B4A7324-1440-43BB-A085-D20278FEFAA1}">
      <formula1>$B$3:$B$11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70CC26-9AC9-4C1D-9388-6C0E08001902}">
  <dimension ref="B2:P20"/>
  <sheetViews>
    <sheetView workbookViewId="0">
      <selection activeCell="K22" sqref="K22"/>
    </sheetView>
  </sheetViews>
  <sheetFormatPr defaultRowHeight="15" x14ac:dyDescent="0.25"/>
  <cols>
    <col min="1" max="1" width="3.7109375" customWidth="1"/>
    <col min="2" max="2" width="11" bestFit="1" customWidth="1"/>
    <col min="4" max="4" width="10.85546875" bestFit="1" customWidth="1"/>
    <col min="6" max="6" width="12.42578125" bestFit="1" customWidth="1"/>
    <col min="10" max="10" width="3.7109375" customWidth="1"/>
    <col min="11" max="11" width="12.7109375" bestFit="1" customWidth="1"/>
    <col min="12" max="12" width="12.42578125" bestFit="1" customWidth="1"/>
    <col min="13" max="13" width="14" bestFit="1" customWidth="1"/>
  </cols>
  <sheetData>
    <row r="2" spans="2:16" x14ac:dyDescent="0.25">
      <c r="B2" s="7" t="s">
        <v>27</v>
      </c>
      <c r="C2" s="7" t="s">
        <v>28</v>
      </c>
      <c r="D2" s="7" t="s">
        <v>29</v>
      </c>
      <c r="E2" s="7" t="s">
        <v>30</v>
      </c>
      <c r="F2" s="7" t="s">
        <v>1</v>
      </c>
      <c r="G2" s="7" t="s">
        <v>31</v>
      </c>
      <c r="H2" s="7" t="s">
        <v>32</v>
      </c>
      <c r="I2" s="7" t="s">
        <v>33</v>
      </c>
      <c r="K2" t="str" cm="1">
        <f t="array" ref="K2:N20">_xlfn.CHOOSECOLS(B2:I20,1,3,5,6)</f>
        <v>Item_ID</v>
      </c>
      <c r="L2" t="str">
        <v>Item Name</v>
      </c>
      <c r="M2" t="str">
        <v>Zone</v>
      </c>
      <c r="N2" t="str">
        <v>Qty</v>
      </c>
    </row>
    <row r="3" spans="2:16" x14ac:dyDescent="0.25">
      <c r="B3" s="8" t="s">
        <v>34</v>
      </c>
      <c r="C3" s="9">
        <v>45292</v>
      </c>
      <c r="D3" s="10" t="s">
        <v>35</v>
      </c>
      <c r="E3" s="8" t="s">
        <v>36</v>
      </c>
      <c r="F3" s="8" t="s">
        <v>8</v>
      </c>
      <c r="G3" s="8">
        <v>72</v>
      </c>
      <c r="H3" s="8">
        <v>12568</v>
      </c>
      <c r="I3" s="8">
        <f>SUM(G3*H3)</f>
        <v>904896</v>
      </c>
      <c r="K3" t="str">
        <v>T2S01F1001</v>
      </c>
      <c r="L3" t="str">
        <v>TV</v>
      </c>
      <c r="M3" t="str">
        <v>Dhaka</v>
      </c>
      <c r="N3">
        <v>72</v>
      </c>
      <c r="P3" t="s">
        <v>97</v>
      </c>
    </row>
    <row r="4" spans="2:16" x14ac:dyDescent="0.25">
      <c r="B4" s="8" t="s">
        <v>37</v>
      </c>
      <c r="C4" s="9">
        <v>45293</v>
      </c>
      <c r="D4" s="8" t="s">
        <v>38</v>
      </c>
      <c r="E4" s="8" t="s">
        <v>39</v>
      </c>
      <c r="F4" s="8" t="s">
        <v>10</v>
      </c>
      <c r="G4" s="8">
        <v>36</v>
      </c>
      <c r="H4" s="8">
        <v>15928</v>
      </c>
      <c r="I4" s="8">
        <f t="shared" ref="I4:I20" si="0">SUM(G4*H4)</f>
        <v>573408</v>
      </c>
      <c r="K4" t="str">
        <v>T2S01F1002</v>
      </c>
      <c r="L4" t="str">
        <v>Mobile</v>
      </c>
      <c r="M4" t="str">
        <v>Faridpur</v>
      </c>
      <c r="N4">
        <v>36</v>
      </c>
    </row>
    <row r="5" spans="2:16" x14ac:dyDescent="0.25">
      <c r="B5" s="8" t="s">
        <v>40</v>
      </c>
      <c r="C5" s="9">
        <v>45294</v>
      </c>
      <c r="D5" s="10" t="s">
        <v>38</v>
      </c>
      <c r="E5" s="8" t="s">
        <v>41</v>
      </c>
      <c r="F5" s="8" t="s">
        <v>13</v>
      </c>
      <c r="G5" s="8">
        <v>64</v>
      </c>
      <c r="H5" s="8">
        <v>7631</v>
      </c>
      <c r="I5" s="8">
        <f t="shared" si="0"/>
        <v>488384</v>
      </c>
      <c r="K5" t="str">
        <v>T2S01F1003</v>
      </c>
      <c r="L5" t="str">
        <v>Mobile</v>
      </c>
      <c r="M5" t="str">
        <v>Gazipur</v>
      </c>
      <c r="N5">
        <v>64</v>
      </c>
    </row>
    <row r="6" spans="2:16" x14ac:dyDescent="0.25">
      <c r="B6" s="8" t="s">
        <v>42</v>
      </c>
      <c r="C6" s="9">
        <v>45295</v>
      </c>
      <c r="D6" s="8" t="s">
        <v>43</v>
      </c>
      <c r="E6" s="8" t="s">
        <v>44</v>
      </c>
      <c r="F6" s="8" t="s">
        <v>15</v>
      </c>
      <c r="G6" s="8">
        <v>22</v>
      </c>
      <c r="H6" s="8">
        <v>13186</v>
      </c>
      <c r="I6" s="8">
        <f t="shared" si="0"/>
        <v>290092</v>
      </c>
      <c r="K6" t="str">
        <v>T2S01F1004</v>
      </c>
      <c r="L6" t="str">
        <v>Telephone</v>
      </c>
      <c r="M6" t="str">
        <v>Gopalganj</v>
      </c>
      <c r="N6">
        <v>22</v>
      </c>
    </row>
    <row r="7" spans="2:16" x14ac:dyDescent="0.25">
      <c r="B7" s="8" t="s">
        <v>45</v>
      </c>
      <c r="C7" s="9">
        <v>45296</v>
      </c>
      <c r="D7" s="10" t="s">
        <v>46</v>
      </c>
      <c r="E7" s="8" t="s">
        <v>47</v>
      </c>
      <c r="F7" s="8" t="s">
        <v>17</v>
      </c>
      <c r="G7" s="8">
        <v>60</v>
      </c>
      <c r="H7" s="8">
        <v>5312</v>
      </c>
      <c r="I7" s="8">
        <f t="shared" si="0"/>
        <v>318720</v>
      </c>
      <c r="K7" t="str">
        <v>T2S01F1005</v>
      </c>
      <c r="L7" t="str">
        <v>Headphone</v>
      </c>
      <c r="M7" t="str">
        <v>Jamalpur</v>
      </c>
      <c r="N7">
        <v>60</v>
      </c>
    </row>
    <row r="8" spans="2:16" x14ac:dyDescent="0.25">
      <c r="B8" s="8" t="s">
        <v>48</v>
      </c>
      <c r="C8" s="9">
        <v>45297</v>
      </c>
      <c r="D8" s="8" t="s">
        <v>38</v>
      </c>
      <c r="E8" s="8" t="s">
        <v>49</v>
      </c>
      <c r="F8" s="8" t="s">
        <v>20</v>
      </c>
      <c r="G8" s="8">
        <v>67</v>
      </c>
      <c r="H8" s="8">
        <v>8155</v>
      </c>
      <c r="I8" s="8">
        <f t="shared" si="0"/>
        <v>546385</v>
      </c>
      <c r="K8" t="str">
        <v>T2S01F1006</v>
      </c>
      <c r="L8" t="str">
        <v>Mobile</v>
      </c>
      <c r="M8" t="str">
        <v>Kishoreganj</v>
      </c>
      <c r="N8">
        <v>67</v>
      </c>
    </row>
    <row r="9" spans="2:16" x14ac:dyDescent="0.25">
      <c r="B9" s="8" t="s">
        <v>50</v>
      </c>
      <c r="C9" s="9">
        <v>45298</v>
      </c>
      <c r="D9" s="10" t="s">
        <v>51</v>
      </c>
      <c r="E9" s="8" t="s">
        <v>52</v>
      </c>
      <c r="F9" s="8" t="s">
        <v>22</v>
      </c>
      <c r="G9" s="8">
        <v>61</v>
      </c>
      <c r="H9" s="8">
        <v>15052</v>
      </c>
      <c r="I9" s="8">
        <f t="shared" si="0"/>
        <v>918172</v>
      </c>
      <c r="K9" t="str">
        <v>T2S01F1007</v>
      </c>
      <c r="L9" t="str">
        <v>Router</v>
      </c>
      <c r="M9" t="str">
        <v>Madaripur</v>
      </c>
      <c r="N9">
        <v>61</v>
      </c>
    </row>
    <row r="10" spans="2:16" x14ac:dyDescent="0.25">
      <c r="B10" s="8" t="s">
        <v>53</v>
      </c>
      <c r="C10" s="9">
        <v>45299</v>
      </c>
      <c r="D10" s="8" t="s">
        <v>38</v>
      </c>
      <c r="E10" s="8" t="s">
        <v>54</v>
      </c>
      <c r="F10" s="8" t="s">
        <v>24</v>
      </c>
      <c r="G10" s="8">
        <v>56</v>
      </c>
      <c r="H10" s="8">
        <v>12674</v>
      </c>
      <c r="I10" s="8">
        <f t="shared" si="0"/>
        <v>709744</v>
      </c>
      <c r="K10" t="str">
        <v>T2S01F1008</v>
      </c>
      <c r="L10" t="str">
        <v>Mobile</v>
      </c>
      <c r="M10" t="str">
        <v>Manikganj</v>
      </c>
      <c r="N10">
        <v>56</v>
      </c>
    </row>
    <row r="11" spans="2:16" x14ac:dyDescent="0.25">
      <c r="B11" s="8" t="s">
        <v>55</v>
      </c>
      <c r="C11" s="9">
        <v>45300</v>
      </c>
      <c r="D11" s="10" t="s">
        <v>38</v>
      </c>
      <c r="E11" s="8" t="s">
        <v>56</v>
      </c>
      <c r="F11" s="8" t="s">
        <v>26</v>
      </c>
      <c r="G11" s="8">
        <v>30</v>
      </c>
      <c r="H11" s="8">
        <v>6389</v>
      </c>
      <c r="I11" s="8">
        <f t="shared" si="0"/>
        <v>191670</v>
      </c>
      <c r="K11" t="str">
        <v>T2S01F1009</v>
      </c>
      <c r="L11" t="str">
        <v>Mobile</v>
      </c>
      <c r="M11" t="str">
        <v>Munshiganj</v>
      </c>
      <c r="N11">
        <v>30</v>
      </c>
    </row>
    <row r="12" spans="2:16" x14ac:dyDescent="0.25">
      <c r="B12" s="8" t="s">
        <v>57</v>
      </c>
      <c r="C12" s="9">
        <v>45301</v>
      </c>
      <c r="D12" s="8" t="s">
        <v>58</v>
      </c>
      <c r="E12" s="8" t="s">
        <v>59</v>
      </c>
      <c r="F12" s="8" t="s">
        <v>60</v>
      </c>
      <c r="G12" s="8">
        <v>23</v>
      </c>
      <c r="H12" s="8">
        <v>14737</v>
      </c>
      <c r="I12" s="8">
        <f t="shared" si="0"/>
        <v>338951</v>
      </c>
      <c r="K12" t="str">
        <v>T2S01F1010</v>
      </c>
      <c r="L12" t="str">
        <v>Recorder</v>
      </c>
      <c r="M12" t="str">
        <v>Mymensingh</v>
      </c>
      <c r="N12">
        <v>23</v>
      </c>
    </row>
    <row r="13" spans="2:16" x14ac:dyDescent="0.25">
      <c r="B13" s="8" t="s">
        <v>61</v>
      </c>
      <c r="C13" s="9">
        <v>45302</v>
      </c>
      <c r="D13" s="10" t="s">
        <v>62</v>
      </c>
      <c r="E13" s="8" t="s">
        <v>63</v>
      </c>
      <c r="F13" s="8" t="s">
        <v>64</v>
      </c>
      <c r="G13" s="8">
        <v>27</v>
      </c>
      <c r="H13" s="8">
        <v>5875</v>
      </c>
      <c r="I13" s="8">
        <f t="shared" si="0"/>
        <v>158625</v>
      </c>
      <c r="K13" t="str">
        <v>T2S01F1011</v>
      </c>
      <c r="L13" t="str">
        <v>Speaker</v>
      </c>
      <c r="M13" t="str">
        <v>Narayanganj</v>
      </c>
      <c r="N13">
        <v>27</v>
      </c>
    </row>
    <row r="14" spans="2:16" x14ac:dyDescent="0.25">
      <c r="B14" s="8" t="s">
        <v>65</v>
      </c>
      <c r="C14" s="9">
        <v>45303</v>
      </c>
      <c r="D14" s="8" t="s">
        <v>66</v>
      </c>
      <c r="E14" s="8" t="s">
        <v>67</v>
      </c>
      <c r="F14" s="8" t="s">
        <v>68</v>
      </c>
      <c r="G14" s="8">
        <v>39</v>
      </c>
      <c r="H14" s="8">
        <v>17118</v>
      </c>
      <c r="I14" s="8">
        <f t="shared" si="0"/>
        <v>667602</v>
      </c>
      <c r="K14" t="str">
        <v>T2S01F1012</v>
      </c>
      <c r="L14" t="str">
        <v>Motherboard</v>
      </c>
      <c r="M14" t="str">
        <v>Narsingdi</v>
      </c>
      <c r="N14">
        <v>39</v>
      </c>
    </row>
    <row r="15" spans="2:16" x14ac:dyDescent="0.25">
      <c r="B15" s="8" t="s">
        <v>69</v>
      </c>
      <c r="C15" s="9">
        <v>45304</v>
      </c>
      <c r="D15" s="10" t="s">
        <v>70</v>
      </c>
      <c r="E15" s="8" t="s">
        <v>71</v>
      </c>
      <c r="F15" s="8" t="s">
        <v>72</v>
      </c>
      <c r="G15" s="8">
        <v>18</v>
      </c>
      <c r="H15" s="8">
        <v>10447</v>
      </c>
      <c r="I15" s="8">
        <f t="shared" si="0"/>
        <v>188046</v>
      </c>
      <c r="K15" t="str">
        <v>T2S01F1013</v>
      </c>
      <c r="L15" t="str">
        <v>HDD</v>
      </c>
      <c r="M15" t="str">
        <v>Netrokona</v>
      </c>
      <c r="N15">
        <v>18</v>
      </c>
    </row>
    <row r="16" spans="2:16" x14ac:dyDescent="0.25">
      <c r="B16" s="8" t="s">
        <v>73</v>
      </c>
      <c r="C16" s="9">
        <v>45305</v>
      </c>
      <c r="D16" s="8" t="s">
        <v>74</v>
      </c>
      <c r="E16" s="8" t="s">
        <v>75</v>
      </c>
      <c r="F16" s="8" t="s">
        <v>76</v>
      </c>
      <c r="G16" s="8">
        <v>58</v>
      </c>
      <c r="H16" s="8">
        <v>9304</v>
      </c>
      <c r="I16" s="8">
        <f t="shared" si="0"/>
        <v>539632</v>
      </c>
      <c r="K16" t="str">
        <v>T2S01F1014</v>
      </c>
      <c r="L16" t="str">
        <v>Dextop</v>
      </c>
      <c r="M16" t="str">
        <v>Rajbari</v>
      </c>
      <c r="N16">
        <v>58</v>
      </c>
    </row>
    <row r="17" spans="2:14" x14ac:dyDescent="0.25">
      <c r="B17" s="8" t="s">
        <v>77</v>
      </c>
      <c r="C17" s="9">
        <v>45306</v>
      </c>
      <c r="D17" s="10" t="s">
        <v>78</v>
      </c>
      <c r="E17" s="8" t="s">
        <v>79</v>
      </c>
      <c r="F17" s="8" t="s">
        <v>80</v>
      </c>
      <c r="G17" s="8">
        <v>41</v>
      </c>
      <c r="H17" s="8">
        <v>9868</v>
      </c>
      <c r="I17" s="8">
        <f t="shared" si="0"/>
        <v>404588</v>
      </c>
      <c r="K17" t="str">
        <v>T2S01F1015</v>
      </c>
      <c r="L17" t="str">
        <v>Laptop</v>
      </c>
      <c r="M17" t="str">
        <v>Shariatpur</v>
      </c>
      <c r="N17">
        <v>41</v>
      </c>
    </row>
    <row r="18" spans="2:14" x14ac:dyDescent="0.25">
      <c r="B18" s="8" t="s">
        <v>81</v>
      </c>
      <c r="C18" s="9">
        <v>45307</v>
      </c>
      <c r="D18" s="8" t="s">
        <v>82</v>
      </c>
      <c r="E18" s="8" t="s">
        <v>83</v>
      </c>
      <c r="F18" s="8" t="s">
        <v>84</v>
      </c>
      <c r="G18" s="8">
        <v>59</v>
      </c>
      <c r="H18" s="8">
        <v>13291</v>
      </c>
      <c r="I18" s="8">
        <f t="shared" si="0"/>
        <v>784169</v>
      </c>
      <c r="K18" t="str">
        <v>T2S01F1016</v>
      </c>
      <c r="L18" t="str">
        <v>USB</v>
      </c>
      <c r="M18" t="str">
        <v>Sherpur</v>
      </c>
      <c r="N18">
        <v>59</v>
      </c>
    </row>
    <row r="19" spans="2:14" x14ac:dyDescent="0.25">
      <c r="B19" s="8" t="s">
        <v>85</v>
      </c>
      <c r="C19" s="9">
        <v>45308</v>
      </c>
      <c r="D19" s="10" t="s">
        <v>46</v>
      </c>
      <c r="E19" s="8" t="s">
        <v>86</v>
      </c>
      <c r="F19" s="8" t="s">
        <v>87</v>
      </c>
      <c r="G19" s="8">
        <v>57</v>
      </c>
      <c r="H19" s="8">
        <v>6778</v>
      </c>
      <c r="I19" s="8">
        <f t="shared" si="0"/>
        <v>386346</v>
      </c>
      <c r="K19" t="str">
        <v>T2S01F1017</v>
      </c>
      <c r="L19" t="str">
        <v>Headphone</v>
      </c>
      <c r="M19" t="str">
        <v>Tangail</v>
      </c>
      <c r="N19">
        <v>57</v>
      </c>
    </row>
    <row r="20" spans="2:14" x14ac:dyDescent="0.25">
      <c r="B20" s="8" t="s">
        <v>88</v>
      </c>
      <c r="C20" s="9">
        <v>45309</v>
      </c>
      <c r="D20" s="8" t="s">
        <v>89</v>
      </c>
      <c r="E20" s="8" t="s">
        <v>90</v>
      </c>
      <c r="F20" s="8" t="s">
        <v>91</v>
      </c>
      <c r="G20" s="8">
        <v>46</v>
      </c>
      <c r="H20" s="8">
        <v>16588</v>
      </c>
      <c r="I20" s="8">
        <f t="shared" si="0"/>
        <v>763048</v>
      </c>
      <c r="K20" t="str">
        <v>T2S01F1018</v>
      </c>
      <c r="L20" t="str">
        <v>i-Phone</v>
      </c>
      <c r="M20" t="str">
        <v>Bogra</v>
      </c>
      <c r="N20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49CB69-D13E-422D-AEFD-C0877219F503}">
  <dimension ref="B2:R20"/>
  <sheetViews>
    <sheetView tabSelected="1" workbookViewId="0">
      <selection activeCell="L15" sqref="L15"/>
    </sheetView>
  </sheetViews>
  <sheetFormatPr defaultRowHeight="15" x14ac:dyDescent="0.25"/>
  <cols>
    <col min="1" max="1" width="3.7109375" customWidth="1"/>
    <col min="2" max="2" width="11" bestFit="1" customWidth="1"/>
    <col min="4" max="4" width="13" customWidth="1"/>
    <col min="5" max="5" width="11.42578125" customWidth="1"/>
    <col min="6" max="6" width="12.42578125" bestFit="1" customWidth="1"/>
    <col min="10" max="10" width="3.7109375" customWidth="1"/>
    <col min="11" max="17" width="11" customWidth="1"/>
  </cols>
  <sheetData>
    <row r="2" spans="2:18" x14ac:dyDescent="0.25">
      <c r="B2" s="17" t="s">
        <v>27</v>
      </c>
      <c r="C2" s="18" t="s">
        <v>28</v>
      </c>
      <c r="D2" s="18" t="s">
        <v>29</v>
      </c>
      <c r="E2" s="18" t="s">
        <v>30</v>
      </c>
      <c r="F2" s="18" t="s">
        <v>1</v>
      </c>
      <c r="G2" s="18" t="s">
        <v>31</v>
      </c>
      <c r="H2" s="18" t="s">
        <v>32</v>
      </c>
      <c r="I2" s="19" t="s">
        <v>33</v>
      </c>
      <c r="K2" t="str" cm="1">
        <f t="array" ref="K2:R6">_xlfn.CHOOSEROWS(Table2[#All],1,2,5,7,8)</f>
        <v>Item_ID</v>
      </c>
      <c r="L2" t="str">
        <v>Date</v>
      </c>
      <c r="M2" t="str">
        <v>Item Name</v>
      </c>
      <c r="N2" t="str">
        <v>Company</v>
      </c>
      <c r="O2" t="str">
        <v>Zone</v>
      </c>
      <c r="P2" t="str">
        <v>Qty</v>
      </c>
      <c r="Q2" t="str">
        <v>Rate</v>
      </c>
      <c r="R2" t="str">
        <v>Total</v>
      </c>
    </row>
    <row r="3" spans="2:18" x14ac:dyDescent="0.25">
      <c r="B3" s="11" t="s">
        <v>34</v>
      </c>
      <c r="C3" s="9">
        <v>45292</v>
      </c>
      <c r="D3" s="8" t="s">
        <v>35</v>
      </c>
      <c r="E3" s="8" t="s">
        <v>36</v>
      </c>
      <c r="F3" s="8" t="s">
        <v>8</v>
      </c>
      <c r="G3" s="8">
        <v>72</v>
      </c>
      <c r="H3" s="8">
        <v>12568</v>
      </c>
      <c r="I3" s="12">
        <f>SUM(G3*H3)</f>
        <v>904896</v>
      </c>
      <c r="K3" t="str">
        <v>T2S01F1001</v>
      </c>
      <c r="L3">
        <v>45292</v>
      </c>
      <c r="M3" t="str">
        <v>TV</v>
      </c>
      <c r="N3" t="str">
        <v>Samsung</v>
      </c>
      <c r="O3" t="str">
        <v>Dhaka</v>
      </c>
      <c r="P3">
        <v>72</v>
      </c>
      <c r="Q3">
        <v>12568</v>
      </c>
      <c r="R3">
        <v>904896</v>
      </c>
    </row>
    <row r="4" spans="2:18" x14ac:dyDescent="0.25">
      <c r="B4" s="11" t="s">
        <v>37</v>
      </c>
      <c r="C4" s="9">
        <v>45293</v>
      </c>
      <c r="D4" s="8" t="s">
        <v>38</v>
      </c>
      <c r="E4" s="8" t="s">
        <v>39</v>
      </c>
      <c r="F4" s="8" t="s">
        <v>10</v>
      </c>
      <c r="G4" s="8">
        <v>36</v>
      </c>
      <c r="H4" s="8">
        <v>15928</v>
      </c>
      <c r="I4" s="12">
        <f t="shared" ref="I4:I20" si="0">SUM(G4*H4)</f>
        <v>573408</v>
      </c>
      <c r="K4" t="str">
        <v>T2S01F1004</v>
      </c>
      <c r="L4">
        <v>45295</v>
      </c>
      <c r="M4" t="str">
        <v>Telephone</v>
      </c>
      <c r="N4" t="str">
        <v>Huawei</v>
      </c>
      <c r="O4" t="str">
        <v>Gopalganj</v>
      </c>
      <c r="P4">
        <v>22</v>
      </c>
      <c r="Q4">
        <v>13186</v>
      </c>
      <c r="R4">
        <v>290092</v>
      </c>
    </row>
    <row r="5" spans="2:18" x14ac:dyDescent="0.25">
      <c r="B5" s="11" t="s">
        <v>40</v>
      </c>
      <c r="C5" s="9">
        <v>45294</v>
      </c>
      <c r="D5" s="8" t="s">
        <v>38</v>
      </c>
      <c r="E5" s="8" t="s">
        <v>41</v>
      </c>
      <c r="F5" s="8" t="s">
        <v>13</v>
      </c>
      <c r="G5" s="8">
        <v>64</v>
      </c>
      <c r="H5" s="8">
        <v>7631</v>
      </c>
      <c r="I5" s="12">
        <f t="shared" si="0"/>
        <v>488384</v>
      </c>
      <c r="K5" t="str">
        <v>T2S01F1006</v>
      </c>
      <c r="L5">
        <v>45297</v>
      </c>
      <c r="M5" t="str">
        <v>Mobile</v>
      </c>
      <c r="N5" t="str">
        <v>Motorola</v>
      </c>
      <c r="O5" t="str">
        <v>Kishoreganj</v>
      </c>
      <c r="P5">
        <v>67</v>
      </c>
      <c r="Q5">
        <v>8155</v>
      </c>
      <c r="R5">
        <v>546385</v>
      </c>
    </row>
    <row r="6" spans="2:18" x14ac:dyDescent="0.25">
      <c r="B6" s="11" t="s">
        <v>42</v>
      </c>
      <c r="C6" s="9">
        <v>45295</v>
      </c>
      <c r="D6" s="8" t="s">
        <v>43</v>
      </c>
      <c r="E6" s="8" t="s">
        <v>44</v>
      </c>
      <c r="F6" s="8" t="s">
        <v>15</v>
      </c>
      <c r="G6" s="8">
        <v>22</v>
      </c>
      <c r="H6" s="8">
        <v>13186</v>
      </c>
      <c r="I6" s="12">
        <f t="shared" si="0"/>
        <v>290092</v>
      </c>
      <c r="K6" t="str">
        <v>T2S01F1007</v>
      </c>
      <c r="L6">
        <v>45298</v>
      </c>
      <c r="M6" t="str">
        <v>Router</v>
      </c>
      <c r="N6" t="str">
        <v>Xiaomi</v>
      </c>
      <c r="O6" t="str">
        <v>Madaripur</v>
      </c>
      <c r="P6">
        <v>61</v>
      </c>
      <c r="Q6">
        <v>15052</v>
      </c>
      <c r="R6">
        <v>918172</v>
      </c>
    </row>
    <row r="7" spans="2:18" x14ac:dyDescent="0.25">
      <c r="B7" s="11" t="s">
        <v>45</v>
      </c>
      <c r="C7" s="9">
        <v>45296</v>
      </c>
      <c r="D7" s="8" t="s">
        <v>46</v>
      </c>
      <c r="E7" s="8" t="s">
        <v>47</v>
      </c>
      <c r="F7" s="8" t="s">
        <v>17</v>
      </c>
      <c r="G7" s="8">
        <v>60</v>
      </c>
      <c r="H7" s="8">
        <v>5312</v>
      </c>
      <c r="I7" s="12">
        <f t="shared" si="0"/>
        <v>318720</v>
      </c>
    </row>
    <row r="8" spans="2:18" x14ac:dyDescent="0.25">
      <c r="B8" s="11" t="s">
        <v>48</v>
      </c>
      <c r="C8" s="9">
        <v>45297</v>
      </c>
      <c r="D8" s="8" t="s">
        <v>38</v>
      </c>
      <c r="E8" s="8" t="s">
        <v>49</v>
      </c>
      <c r="F8" s="8" t="s">
        <v>20</v>
      </c>
      <c r="G8" s="8">
        <v>67</v>
      </c>
      <c r="H8" s="8">
        <v>8155</v>
      </c>
      <c r="I8" s="12">
        <f t="shared" si="0"/>
        <v>546385</v>
      </c>
    </row>
    <row r="9" spans="2:18" x14ac:dyDescent="0.25">
      <c r="B9" s="11" t="s">
        <v>50</v>
      </c>
      <c r="C9" s="9">
        <v>45298</v>
      </c>
      <c r="D9" s="8" t="s">
        <v>51</v>
      </c>
      <c r="E9" s="8" t="s">
        <v>52</v>
      </c>
      <c r="F9" s="8" t="s">
        <v>22</v>
      </c>
      <c r="G9" s="8">
        <v>61</v>
      </c>
      <c r="H9" s="8">
        <v>15052</v>
      </c>
      <c r="I9" s="12">
        <f t="shared" si="0"/>
        <v>918172</v>
      </c>
      <c r="K9" t="s">
        <v>98</v>
      </c>
    </row>
    <row r="10" spans="2:18" x14ac:dyDescent="0.25">
      <c r="B10" s="11" t="s">
        <v>53</v>
      </c>
      <c r="C10" s="9">
        <v>45299</v>
      </c>
      <c r="D10" s="8" t="s">
        <v>38</v>
      </c>
      <c r="E10" s="8" t="s">
        <v>54</v>
      </c>
      <c r="F10" s="8" t="s">
        <v>24</v>
      </c>
      <c r="G10" s="8">
        <v>56</v>
      </c>
      <c r="H10" s="8">
        <v>12674</v>
      </c>
      <c r="I10" s="12">
        <f t="shared" si="0"/>
        <v>709744</v>
      </c>
    </row>
    <row r="11" spans="2:18" x14ac:dyDescent="0.25">
      <c r="B11" s="11" t="s">
        <v>55</v>
      </c>
      <c r="C11" s="9">
        <v>45300</v>
      </c>
      <c r="D11" s="8" t="s">
        <v>38</v>
      </c>
      <c r="E11" s="8" t="s">
        <v>56</v>
      </c>
      <c r="F11" s="8" t="s">
        <v>26</v>
      </c>
      <c r="G11" s="8">
        <v>30</v>
      </c>
      <c r="H11" s="8">
        <v>6389</v>
      </c>
      <c r="I11" s="12">
        <f t="shared" si="0"/>
        <v>191670</v>
      </c>
    </row>
    <row r="12" spans="2:18" x14ac:dyDescent="0.25">
      <c r="B12" s="11" t="s">
        <v>57</v>
      </c>
      <c r="C12" s="9">
        <v>45301</v>
      </c>
      <c r="D12" s="8" t="s">
        <v>58</v>
      </c>
      <c r="E12" s="8" t="s">
        <v>59</v>
      </c>
      <c r="F12" s="8" t="s">
        <v>60</v>
      </c>
      <c r="G12" s="8">
        <v>23</v>
      </c>
      <c r="H12" s="8">
        <v>14737</v>
      </c>
      <c r="I12" s="12">
        <f t="shared" si="0"/>
        <v>338951</v>
      </c>
    </row>
    <row r="13" spans="2:18" x14ac:dyDescent="0.25">
      <c r="B13" s="11" t="s">
        <v>61</v>
      </c>
      <c r="C13" s="9">
        <v>45302</v>
      </c>
      <c r="D13" s="8" t="s">
        <v>62</v>
      </c>
      <c r="E13" s="8" t="s">
        <v>63</v>
      </c>
      <c r="F13" s="8" t="s">
        <v>64</v>
      </c>
      <c r="G13" s="8">
        <v>27</v>
      </c>
      <c r="H13" s="8">
        <v>5875</v>
      </c>
      <c r="I13" s="12">
        <f t="shared" si="0"/>
        <v>158625</v>
      </c>
    </row>
    <row r="14" spans="2:18" x14ac:dyDescent="0.25">
      <c r="B14" s="11" t="s">
        <v>65</v>
      </c>
      <c r="C14" s="9">
        <v>45303</v>
      </c>
      <c r="D14" s="8" t="s">
        <v>66</v>
      </c>
      <c r="E14" s="8" t="s">
        <v>67</v>
      </c>
      <c r="F14" s="8" t="s">
        <v>68</v>
      </c>
      <c r="G14" s="8">
        <v>39</v>
      </c>
      <c r="H14" s="8">
        <v>17118</v>
      </c>
      <c r="I14" s="12">
        <f t="shared" si="0"/>
        <v>667602</v>
      </c>
    </row>
    <row r="15" spans="2:18" x14ac:dyDescent="0.25">
      <c r="B15" s="11" t="s">
        <v>69</v>
      </c>
      <c r="C15" s="9">
        <v>45304</v>
      </c>
      <c r="D15" s="8" t="s">
        <v>70</v>
      </c>
      <c r="E15" s="8" t="s">
        <v>92</v>
      </c>
      <c r="F15" s="8" t="s">
        <v>72</v>
      </c>
      <c r="G15" s="8">
        <v>18</v>
      </c>
      <c r="H15" s="8">
        <v>10447</v>
      </c>
      <c r="I15" s="12">
        <f t="shared" si="0"/>
        <v>188046</v>
      </c>
    </row>
    <row r="16" spans="2:18" x14ac:dyDescent="0.25">
      <c r="B16" s="11" t="s">
        <v>73</v>
      </c>
      <c r="C16" s="9">
        <v>45305</v>
      </c>
      <c r="D16" s="8" t="s">
        <v>74</v>
      </c>
      <c r="E16" s="8" t="s">
        <v>93</v>
      </c>
      <c r="F16" s="8" t="s">
        <v>76</v>
      </c>
      <c r="G16" s="8">
        <v>58</v>
      </c>
      <c r="H16" s="8">
        <v>9304</v>
      </c>
      <c r="I16" s="12">
        <f t="shared" si="0"/>
        <v>539632</v>
      </c>
    </row>
    <row r="17" spans="2:9" x14ac:dyDescent="0.25">
      <c r="B17" s="11" t="s">
        <v>77</v>
      </c>
      <c r="C17" s="9">
        <v>45306</v>
      </c>
      <c r="D17" s="8" t="s">
        <v>78</v>
      </c>
      <c r="E17" s="8" t="s">
        <v>94</v>
      </c>
      <c r="F17" s="8" t="s">
        <v>80</v>
      </c>
      <c r="G17" s="8">
        <v>41</v>
      </c>
      <c r="H17" s="8">
        <v>9868</v>
      </c>
      <c r="I17" s="12">
        <f t="shared" si="0"/>
        <v>404588</v>
      </c>
    </row>
    <row r="18" spans="2:9" x14ac:dyDescent="0.25">
      <c r="B18" s="11" t="s">
        <v>81</v>
      </c>
      <c r="C18" s="9">
        <v>45307</v>
      </c>
      <c r="D18" s="8" t="s">
        <v>82</v>
      </c>
      <c r="E18" s="8" t="s">
        <v>95</v>
      </c>
      <c r="F18" s="8" t="s">
        <v>84</v>
      </c>
      <c r="G18" s="8">
        <v>59</v>
      </c>
      <c r="H18" s="8">
        <v>13291</v>
      </c>
      <c r="I18" s="12">
        <f t="shared" si="0"/>
        <v>784169</v>
      </c>
    </row>
    <row r="19" spans="2:9" x14ac:dyDescent="0.25">
      <c r="B19" s="11" t="s">
        <v>85</v>
      </c>
      <c r="C19" s="9">
        <v>45308</v>
      </c>
      <c r="D19" s="8" t="s">
        <v>46</v>
      </c>
      <c r="E19" s="8" t="s">
        <v>96</v>
      </c>
      <c r="F19" s="8" t="s">
        <v>87</v>
      </c>
      <c r="G19" s="8">
        <v>57</v>
      </c>
      <c r="H19" s="8">
        <v>6778</v>
      </c>
      <c r="I19" s="12">
        <f t="shared" si="0"/>
        <v>386346</v>
      </c>
    </row>
    <row r="20" spans="2:9" x14ac:dyDescent="0.25">
      <c r="B20" s="13" t="s">
        <v>88</v>
      </c>
      <c r="C20" s="14">
        <v>45309</v>
      </c>
      <c r="D20" s="15" t="s">
        <v>89</v>
      </c>
      <c r="E20" s="15" t="s">
        <v>90</v>
      </c>
      <c r="F20" s="15" t="s">
        <v>91</v>
      </c>
      <c r="G20" s="15">
        <v>46</v>
      </c>
      <c r="H20" s="15">
        <v>16588</v>
      </c>
      <c r="I20" s="16">
        <f t="shared" si="0"/>
        <v>763048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INDEX with Double Match</vt:lpstr>
      <vt:lpstr>CHOOSECOLS</vt:lpstr>
      <vt:lpstr>CHOOSEROWS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Skill with Limithuna</dc:creator>
  <cp:lastModifiedBy>Skill with Limithuna</cp:lastModifiedBy>
  <dcterms:created xsi:type="dcterms:W3CDTF">2024-12-23T20:54:06Z</dcterms:created>
  <dcterms:modified xsi:type="dcterms:W3CDTF">2024-12-23T21:35:43Z</dcterms:modified>
</cp:coreProperties>
</file>